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3980" windowHeight="7125" activeTab="0"/>
  </bookViews>
  <sheets>
    <sheet name="Summary" sheetId="1" r:id="rId1"/>
    <sheet name="Detail" sheetId="2" r:id="rId2"/>
    <sheet name="Sched of Personnel" sheetId="3" r:id="rId3"/>
    <sheet name="Spending Plan Wksheet" sheetId="4" r:id="rId4"/>
    <sheet name="Narrative" sheetId="5" r:id="rId5"/>
    <sheet name="Sheet1" sheetId="6" r:id="rId6"/>
  </sheets>
  <definedNames>
    <definedName name="_xlnm.Print_Area" localSheetId="1">'Detail'!$A$1:$J$54</definedName>
    <definedName name="_xlnm.Print_Area" localSheetId="2">'Sched of Personnel'!$A$1:$L$37</definedName>
    <definedName name="_xlnm.Print_Area" localSheetId="3">'Spending Plan Wksheet'!$A$1:$L$33</definedName>
    <definedName name="_xlnm.Print_Area" localSheetId="0">'Summary'!$A$1:$K$33</definedName>
  </definedNames>
  <calcPr fullCalcOnLoad="1"/>
</workbook>
</file>

<file path=xl/sharedStrings.xml><?xml version="1.0" encoding="utf-8"?>
<sst xmlns="http://schemas.openxmlformats.org/spreadsheetml/2006/main" count="237" uniqueCount="150">
  <si>
    <t>(A)</t>
  </si>
  <si>
    <t>(D)</t>
  </si>
  <si>
    <t>(E)</t>
  </si>
  <si>
    <t>(F)</t>
  </si>
  <si>
    <t>Contractor:</t>
  </si>
  <si>
    <t>Program:</t>
  </si>
  <si>
    <t>Funding Stream (WIA Only):</t>
  </si>
  <si>
    <t>Contract No.:</t>
  </si>
  <si>
    <t>Contract Period:</t>
  </si>
  <si>
    <t>Amendment No.:</t>
  </si>
  <si>
    <t>Contract Amount:</t>
  </si>
  <si>
    <t>TOTAL</t>
  </si>
  <si>
    <t>SALARIES</t>
  </si>
  <si>
    <t>FRINGE BENEFITS</t>
  </si>
  <si>
    <t>SUBTOTAL:   #1000 - PERSONNEL COSTS</t>
  </si>
  <si>
    <t>SUBTOTAL:   #2000 - OTHER COSTS</t>
  </si>
  <si>
    <t>SUBTOTAL:   #2100 - PARTICIPANT-RELATED COSTS</t>
  </si>
  <si>
    <t>SUBTOTAL:   #2200 - SUBCONTRACTOR COSTS</t>
  </si>
  <si>
    <t>SUBTOTAL:   #3000 - FURNITURE &amp; EQUIPMENT COSTS</t>
  </si>
  <si>
    <t>SUBTOTAL:   #4000 - INDIRECT COSTS</t>
  </si>
  <si>
    <t>SUBTOTAL:   #5000 - CAPITAL COSTS:</t>
  </si>
  <si>
    <t>T O T A L</t>
  </si>
  <si>
    <t>A.     SALARIES:</t>
  </si>
  <si>
    <t>SUBTOTAL:    SALARIES</t>
  </si>
  <si>
    <t>B.     FRINGE BENEFITS:</t>
  </si>
  <si>
    <t>HEALTH</t>
  </si>
  <si>
    <t>WORKERS' COMPENSATION</t>
  </si>
  <si>
    <t>RETIREMENT</t>
  </si>
  <si>
    <t>SUBTOTAL:    FRINGE BENEFITS</t>
  </si>
  <si>
    <t>TOTAL  PERSONNEL  COSTS</t>
  </si>
  <si>
    <t>SCHEDULE  OF  PERSONNEL   COSTS</t>
  </si>
  <si>
    <t>B U D G E T    D E T A I L</t>
  </si>
  <si>
    <t>City of LA Share</t>
  </si>
  <si>
    <t>ESTIMATED  COSTS  - BY  LINE  ITEM</t>
  </si>
  <si>
    <t>(B )</t>
  </si>
  <si>
    <t>(C)</t>
  </si>
  <si>
    <t>(B + C)</t>
  </si>
  <si>
    <t>(A + D + E)</t>
  </si>
  <si>
    <t>#1000 - PERSONNEL COSTS:</t>
  </si>
  <si>
    <t>#2000 - OTHER COSTS:</t>
  </si>
  <si>
    <t>#2100 - PARTICIPANT-RELATED COSTS:</t>
  </si>
  <si>
    <t>#2200 - SUBCONTRACTOR COSTS:</t>
  </si>
  <si>
    <t>#3000 - FURNITURE &amp; EQUIPMENT COSTS:</t>
  </si>
  <si>
    <t>#4000 - INDIRECT COSTS:</t>
  </si>
  <si>
    <t>#5000 - CAPITAL COSTS:</t>
  </si>
  <si>
    <t>Percentage to Total  (City Share)</t>
  </si>
  <si>
    <t>B U D G E T    S U M M A R Y</t>
  </si>
  <si>
    <t>No.</t>
  </si>
  <si>
    <t>Name</t>
  </si>
  <si>
    <t>Total</t>
  </si>
  <si>
    <t>Admin</t>
  </si>
  <si>
    <t>Program</t>
  </si>
  <si>
    <t>Income</t>
  </si>
  <si>
    <t>Non-Federal</t>
  </si>
  <si>
    <t>Matching</t>
  </si>
  <si>
    <t>Share</t>
  </si>
  <si>
    <t>Estimated</t>
  </si>
  <si>
    <t>Costs</t>
  </si>
  <si>
    <t>Breakdown</t>
  </si>
  <si>
    <t>(WIA &amp; LA Bridges Only)</t>
  </si>
  <si>
    <t>CITY  SHARE</t>
  </si>
  <si>
    <t>Fiscal  Notes</t>
  </si>
  <si>
    <t>Cost Classification</t>
  </si>
  <si>
    <t>Schedule  of  Costs</t>
  </si>
  <si>
    <t>PERSONNEL COSTS</t>
  </si>
  <si>
    <t>OTHER COSTS</t>
  </si>
  <si>
    <t>PARTICIPANT-RELATED COSTS</t>
  </si>
  <si>
    <t>SUBCONTRACTOR(S) COSTS</t>
  </si>
  <si>
    <t>FURNITURE &amp; EQUIPMENT</t>
  </si>
  <si>
    <t>INDIRECT COSTS</t>
  </si>
  <si>
    <t>CAPITAL COSTS</t>
  </si>
  <si>
    <t xml:space="preserve">          T O T A L    C O S T 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</si>
  <si>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</si>
  <si>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</si>
  <si>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</si>
  <si>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</si>
  <si>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</si>
  <si>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</si>
  <si>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</si>
  <si>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</si>
  <si>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</si>
  <si>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PLAN FOR THE MONTH</t>
  </si>
  <si>
    <t>TOTAL - CUMULATIVE</t>
  </si>
  <si>
    <t>Month 10</t>
  </si>
  <si>
    <t>Month 11</t>
  </si>
  <si>
    <t>Month 12</t>
  </si>
  <si>
    <t>Spending  Plan</t>
  </si>
  <si>
    <t>Contact Name:</t>
  </si>
  <si>
    <t>Telephone No.:</t>
  </si>
  <si>
    <t>Fax No.:</t>
  </si>
  <si>
    <t>E-mail Address:</t>
  </si>
  <si>
    <t>BUDGET - STANDARD, Budget Summary  (Rev. Feb 2005), City of Los Angeles, Community Development Department</t>
  </si>
  <si>
    <t>BUDGET - STANDARD, Budget Detail  (Rev. Feb 2005), City of Los Angeles, Community Development Department</t>
  </si>
  <si>
    <t>(One Line per Employee)</t>
  </si>
  <si>
    <t>% to Total Salaries</t>
  </si>
  <si>
    <t>BUDGET - STANDARD, Schedule of Personnel (Rev. Feb 2005), City of Los Angeles, Community Development Department</t>
  </si>
  <si>
    <t xml:space="preserve">          (A)</t>
  </si>
  <si>
    <t>(B)</t>
  </si>
  <si>
    <t>(C )</t>
  </si>
  <si>
    <t>(G + H)</t>
  </si>
  <si>
    <t>(G)</t>
  </si>
  <si>
    <t>(H)</t>
  </si>
  <si>
    <t>(I)</t>
  </si>
  <si>
    <t>(J)</t>
  </si>
  <si>
    <t>(K)</t>
  </si>
  <si>
    <t>(F + I + J)</t>
  </si>
  <si>
    <t>FURNITURE &amp; EQUIPMENT COSTS</t>
  </si>
  <si>
    <t>TOTAL PLAN FOR THE MONTH</t>
  </si>
  <si>
    <t>City</t>
  </si>
  <si>
    <t>Cost Category / Line Item</t>
  </si>
  <si>
    <t>Breakdown  (WIA &amp; LA Bridges Only)</t>
  </si>
  <si>
    <t>Grand</t>
  </si>
  <si>
    <t>Job Title</t>
  </si>
  <si>
    <t>Employee Name</t>
  </si>
  <si>
    <t>Month</t>
  </si>
  <si>
    <t>Salary</t>
  </si>
  <si>
    <t>% of</t>
  </si>
  <si>
    <t>Time</t>
  </si>
  <si>
    <t># of</t>
  </si>
  <si>
    <t>Months</t>
  </si>
  <si>
    <t>BUDGET - STANDARD,  Spending Plan Worksheet (Rev. Feb 2005), City of Los Angeles, Community Development Department</t>
  </si>
  <si>
    <t>SPENDING  PLAN  WORKSHEET</t>
  </si>
  <si>
    <t>Funding Stream:</t>
  </si>
  <si>
    <t>NARRATIVE WORKSHEET FOR PROPOSED LINE ITEM MODIFICATIONS</t>
  </si>
  <si>
    <t>WorkSource Center/OneSource Network Contractor:</t>
  </si>
  <si>
    <r>
      <t xml:space="preserve">Contact Name </t>
    </r>
    <r>
      <rPr>
        <sz val="9"/>
        <rFont val="Arial"/>
        <family val="2"/>
      </rPr>
      <t>(include phone number and email address):</t>
    </r>
  </si>
  <si>
    <t>B</t>
  </si>
  <si>
    <t>C</t>
  </si>
  <si>
    <t>D</t>
  </si>
  <si>
    <t>E</t>
  </si>
  <si>
    <t>F</t>
  </si>
  <si>
    <t>G</t>
  </si>
  <si>
    <t>H</t>
  </si>
  <si>
    <t>I</t>
  </si>
  <si>
    <t>COST CLASSIFICATION</t>
  </si>
  <si>
    <t>LINE ITEM</t>
  </si>
  <si>
    <t>NARRATIVE EXPLANATION OF PROPOSED 07-08 FUNDING LEVEL</t>
  </si>
  <si>
    <t>Line Item as % of Total Budget</t>
  </si>
  <si>
    <t>Proposed Amount</t>
  </si>
  <si>
    <t>Budget Analyst Response</t>
  </si>
  <si>
    <t>Personnel Costs</t>
  </si>
  <si>
    <t>Other Costs</t>
  </si>
  <si>
    <t>Participant Related</t>
  </si>
  <si>
    <t>Subcontractor</t>
  </si>
  <si>
    <t>Total Contract Award</t>
  </si>
  <si>
    <t>Payroll Taxes(FICA/FUTA/SUI)</t>
  </si>
  <si>
    <t>Leverage</t>
  </si>
  <si>
    <t>NOTE:</t>
  </si>
  <si>
    <t>Subcontractor FAJ Consulting will assigned 1 full time staff (100% FTE) to this contract.</t>
  </si>
  <si>
    <t>Economic And Workforce Development Department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</si>
</sst>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00_);_(* \(#,##0.000\);_(* &quot;-&quot;??_);_(@_)"/>
  </numFmts>
  <fonts count="64">
    <font>
      <sz val="10"/>
      <name val="Arial"/>
      <family val="0"/>
    </font>
    <font>
      <sz val="11"/>
      <name val="Arial Black"/>
      <family val="2"/>
    </font>
    <font>
      <sz val="14"/>
      <name val="Arial Black"/>
      <family val="2"/>
    </font>
    <font>
      <sz val="12"/>
      <name val="Arial Black"/>
      <family val="2"/>
    </font>
    <font>
      <sz val="11"/>
      <color indexed="9"/>
      <name val="Arial Black"/>
      <family val="2"/>
    </font>
    <font>
      <sz val="11"/>
      <color indexed="8"/>
      <name val="Arial Black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9"/>
      <name val="Arial Black"/>
      <family val="2"/>
    </font>
    <font>
      <sz val="12"/>
      <color indexed="9"/>
      <name val="Arial Black"/>
      <family val="2"/>
    </font>
    <font>
      <sz val="18"/>
      <color indexed="9"/>
      <name val="Arial Black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color indexed="9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8" fillId="34" borderId="16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8" fillId="34" borderId="18" xfId="0" applyNumberFormat="1" applyFont="1" applyFill="1" applyBorder="1" applyAlignment="1">
      <alignment horizontal="center"/>
    </xf>
    <xf numFmtId="49" fontId="8" fillId="34" borderId="19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49" fontId="8" fillId="34" borderId="21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49" fontId="8" fillId="34" borderId="22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4" borderId="23" xfId="0" applyNumberFormat="1" applyFont="1" applyFill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8" fillId="34" borderId="0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2" fillId="0" borderId="14" xfId="0" applyNumberFormat="1" applyFont="1" applyBorder="1" applyAlignment="1">
      <alignment/>
    </xf>
    <xf numFmtId="39" fontId="12" fillId="0" borderId="24" xfId="0" applyNumberFormat="1" applyFont="1" applyBorder="1" applyAlignment="1">
      <alignment/>
    </xf>
    <xf numFmtId="164" fontId="1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15" fillId="0" borderId="13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15" xfId="0" applyNumberFormat="1" applyBorder="1" applyAlignment="1">
      <alignment/>
    </xf>
    <xf numFmtId="5" fontId="1" fillId="0" borderId="10" xfId="0" applyNumberFormat="1" applyFont="1" applyBorder="1" applyAlignment="1">
      <alignment horizontal="left"/>
    </xf>
    <xf numFmtId="37" fontId="7" fillId="0" borderId="24" xfId="0" applyNumberFormat="1" applyFont="1" applyBorder="1" applyAlignment="1">
      <alignment/>
    </xf>
    <xf numFmtId="37" fontId="8" fillId="0" borderId="2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37" fontId="3" fillId="0" borderId="24" xfId="0" applyNumberFormat="1" applyFont="1" applyBorder="1" applyAlignment="1">
      <alignment/>
    </xf>
    <xf numFmtId="37" fontId="5" fillId="33" borderId="24" xfId="0" applyNumberFormat="1" applyFont="1" applyFill="1" applyBorder="1" applyAlignment="1">
      <alignment/>
    </xf>
    <xf numFmtId="37" fontId="3" fillId="33" borderId="14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 horizontal="left"/>
    </xf>
    <xf numFmtId="49" fontId="8" fillId="34" borderId="11" xfId="0" applyNumberFormat="1" applyFont="1" applyFill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13" fillId="34" borderId="2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37" fontId="3" fillId="0" borderId="24" xfId="0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37" fontId="15" fillId="0" borderId="24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37" fontId="16" fillId="0" borderId="24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7" fontId="15" fillId="0" borderId="0" xfId="0" applyNumberFormat="1" applyFont="1" applyBorder="1" applyAlignment="1">
      <alignment horizontal="left"/>
    </xf>
    <xf numFmtId="49" fontId="15" fillId="0" borderId="22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0" fillId="35" borderId="12" xfId="0" applyNumberFormat="1" applyFont="1" applyFill="1" applyBorder="1" applyAlignment="1">
      <alignment/>
    </xf>
    <xf numFmtId="49" fontId="10" fillId="35" borderId="14" xfId="0" applyNumberFormat="1" applyFont="1" applyFill="1" applyBorder="1" applyAlignment="1">
      <alignment/>
    </xf>
    <xf numFmtId="0" fontId="10" fillId="35" borderId="24" xfId="0" applyFont="1" applyFill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37" fontId="15" fillId="0" borderId="24" xfId="0" applyNumberFormat="1" applyFont="1" applyBorder="1" applyAlignment="1">
      <alignment/>
    </xf>
    <xf numFmtId="37" fontId="10" fillId="35" borderId="14" xfId="0" applyNumberFormat="1" applyFont="1" applyFill="1" applyBorder="1" applyAlignment="1">
      <alignment/>
    </xf>
    <xf numFmtId="37" fontId="18" fillId="36" borderId="14" xfId="0" applyNumberFormat="1" applyFont="1" applyFill="1" applyBorder="1" applyAlignment="1">
      <alignment horizontal="center"/>
    </xf>
    <xf numFmtId="37" fontId="10" fillId="35" borderId="24" xfId="0" applyNumberFormat="1" applyFont="1" applyFill="1" applyBorder="1" applyAlignment="1">
      <alignment/>
    </xf>
    <xf numFmtId="37" fontId="15" fillId="33" borderId="14" xfId="0" applyNumberFormat="1" applyFont="1" applyFill="1" applyBorder="1" applyAlignment="1">
      <alignment/>
    </xf>
    <xf numFmtId="49" fontId="15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49" fontId="3" fillId="37" borderId="17" xfId="0" applyNumberFormat="1" applyFont="1" applyFill="1" applyBorder="1" applyAlignment="1">
      <alignment/>
    </xf>
    <xf numFmtId="49" fontId="3" fillId="37" borderId="17" xfId="0" applyNumberFormat="1" applyFont="1" applyFill="1" applyBorder="1" applyAlignment="1">
      <alignment horizontal="left"/>
    </xf>
    <xf numFmtId="49" fontId="15" fillId="37" borderId="17" xfId="0" applyNumberFormat="1" applyFont="1" applyFill="1" applyBorder="1" applyAlignment="1">
      <alignment/>
    </xf>
    <xf numFmtId="49" fontId="3" fillId="37" borderId="0" xfId="0" applyNumberFormat="1" applyFont="1" applyFill="1" applyBorder="1" applyAlignment="1">
      <alignment/>
    </xf>
    <xf numFmtId="49" fontId="15" fillId="37" borderId="0" xfId="0" applyNumberFormat="1" applyFont="1" applyFill="1" applyBorder="1" applyAlignment="1">
      <alignment/>
    </xf>
    <xf numFmtId="5" fontId="3" fillId="37" borderId="0" xfId="0" applyNumberFormat="1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 horizontal="left"/>
    </xf>
    <xf numFmtId="49" fontId="16" fillId="37" borderId="0" xfId="0" applyNumberFormat="1" applyFont="1" applyFill="1" applyBorder="1" applyAlignment="1">
      <alignment horizontal="left"/>
    </xf>
    <xf numFmtId="49" fontId="0" fillId="37" borderId="11" xfId="0" applyNumberFormat="1" applyFill="1" applyBorder="1" applyAlignment="1">
      <alignment/>
    </xf>
    <xf numFmtId="49" fontId="2" fillId="37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5" fontId="3" fillId="37" borderId="10" xfId="0" applyNumberFormat="1" applyFont="1" applyFill="1" applyBorder="1" applyAlignment="1">
      <alignment horizontal="left"/>
    </xf>
    <xf numFmtId="49" fontId="17" fillId="37" borderId="0" xfId="53" applyNumberFormat="1" applyFill="1" applyBorder="1" applyAlignment="1" applyProtection="1">
      <alignment horizontal="left"/>
      <protection/>
    </xf>
    <xf numFmtId="0" fontId="6" fillId="0" borderId="13" xfId="0" applyFont="1" applyBorder="1" applyAlignment="1">
      <alignment/>
    </xf>
    <xf numFmtId="37" fontId="0" fillId="0" borderId="0" xfId="0" applyNumberFormat="1" applyAlignment="1">
      <alignment/>
    </xf>
    <xf numFmtId="37" fontId="15" fillId="0" borderId="20" xfId="0" applyNumberFormat="1" applyFont="1" applyFill="1" applyBorder="1" applyAlignment="1">
      <alignment horizontal="right"/>
    </xf>
    <xf numFmtId="0" fontId="13" fillId="33" borderId="18" xfId="0" applyFont="1" applyFill="1" applyBorder="1" applyAlignment="1">
      <alignment horizontal="center"/>
    </xf>
    <xf numFmtId="10" fontId="15" fillId="0" borderId="14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49" fontId="15" fillId="0" borderId="13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37" fontId="16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36" borderId="24" xfId="0" applyFont="1" applyFill="1" applyBorder="1" applyAlignment="1" applyProtection="1">
      <alignment/>
      <protection locked="0"/>
    </xf>
    <xf numFmtId="37" fontId="15" fillId="0" borderId="14" xfId="0" applyNumberFormat="1" applyFont="1" applyBorder="1" applyAlignment="1">
      <alignment/>
    </xf>
    <xf numFmtId="9" fontId="15" fillId="0" borderId="14" xfId="0" applyNumberFormat="1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4" fillId="0" borderId="25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4" fontId="6" fillId="0" borderId="23" xfId="44" applyFont="1" applyBorder="1" applyAlignment="1">
      <alignment horizontal="center" vertical="center"/>
    </xf>
    <xf numFmtId="9" fontId="6" fillId="0" borderId="23" xfId="6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4" fontId="13" fillId="33" borderId="24" xfId="44" applyFont="1" applyFill="1" applyBorder="1" applyAlignment="1">
      <alignment horizontal="center" vertical="center" wrapText="1"/>
    </xf>
    <xf numFmtId="44" fontId="24" fillId="33" borderId="24" xfId="44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2" fontId="20" fillId="0" borderId="24" xfId="44" applyNumberFormat="1" applyFont="1" applyBorder="1" applyAlignment="1">
      <alignment horizontal="right" vertical="center"/>
    </xf>
    <xf numFmtId="9" fontId="20" fillId="0" borderId="24" xfId="60" applyFont="1" applyBorder="1" applyAlignment="1">
      <alignment horizontal="right" vertical="center"/>
    </xf>
    <xf numFmtId="6" fontId="20" fillId="0" borderId="24" xfId="44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44" fontId="20" fillId="38" borderId="24" xfId="44" applyFont="1" applyFill="1" applyBorder="1" applyAlignment="1">
      <alignment horizontal="right" vertical="center"/>
    </xf>
    <xf numFmtId="6" fontId="20" fillId="38" borderId="24" xfId="44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4" fontId="0" fillId="0" borderId="0" xfId="44" applyFont="1" applyAlignment="1">
      <alignment horizontal="right" vertical="center"/>
    </xf>
    <xf numFmtId="9" fontId="0" fillId="0" borderId="0" xfId="60" applyFont="1" applyAlignment="1">
      <alignment horizontal="right" vertical="center"/>
    </xf>
    <xf numFmtId="0" fontId="15" fillId="36" borderId="12" xfId="0" applyFont="1" applyFill="1" applyBorder="1" applyAlignment="1" applyProtection="1">
      <alignment/>
      <protection locked="0"/>
    </xf>
    <xf numFmtId="0" fontId="15" fillId="36" borderId="14" xfId="0" applyFont="1" applyFill="1" applyBorder="1" applyAlignment="1" applyProtection="1">
      <alignment/>
      <protection locked="0"/>
    </xf>
    <xf numFmtId="0" fontId="15" fillId="36" borderId="24" xfId="0" applyFont="1" applyFill="1" applyBorder="1" applyAlignment="1" applyProtection="1">
      <alignment/>
      <protection locked="0"/>
    </xf>
    <xf numFmtId="9" fontId="3" fillId="33" borderId="14" xfId="60" applyFont="1" applyFill="1" applyBorder="1" applyAlignment="1">
      <alignment/>
    </xf>
    <xf numFmtId="9" fontId="12" fillId="0" borderId="24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0" fontId="16" fillId="0" borderId="0" xfId="0" applyFont="1" applyAlignment="1">
      <alignment/>
    </xf>
    <xf numFmtId="37" fontId="15" fillId="0" borderId="14" xfId="0" applyNumberFormat="1" applyFont="1" applyBorder="1" applyAlignment="1">
      <alignment horizontal="center"/>
    </xf>
    <xf numFmtId="10" fontId="20" fillId="0" borderId="24" xfId="6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left"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10" fontId="12" fillId="0" borderId="24" xfId="0" applyNumberFormat="1" applyFont="1" applyBorder="1" applyAlignment="1">
      <alignment horizontal="center"/>
    </xf>
    <xf numFmtId="0" fontId="13" fillId="33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1" fillId="35" borderId="26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44" fontId="20" fillId="0" borderId="30" xfId="44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31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4" fontId="0" fillId="0" borderId="18" xfId="44" applyFont="1" applyBorder="1" applyAlignment="1">
      <alignment horizontal="center" vertical="center"/>
    </xf>
    <xf numFmtId="44" fontId="0" fillId="0" borderId="18" xfId="44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44" fontId="6" fillId="0" borderId="30" xfId="44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44" fontId="24" fillId="33" borderId="12" xfId="44" applyFont="1" applyFill="1" applyBorder="1" applyAlignment="1">
      <alignment horizontal="center" vertical="center"/>
    </xf>
    <xf numFmtId="44" fontId="24" fillId="33" borderId="14" xfId="44" applyFont="1" applyFill="1" applyBorder="1" applyAlignment="1">
      <alignment horizontal="center" vertical="center"/>
    </xf>
    <xf numFmtId="44" fontId="19" fillId="33" borderId="18" xfId="44" applyFont="1" applyFill="1" applyBorder="1" applyAlignment="1">
      <alignment horizontal="center" vertical="center" wrapText="1"/>
    </xf>
    <xf numFmtId="44" fontId="19" fillId="33" borderId="23" xfId="44" applyFont="1" applyFill="1" applyBorder="1" applyAlignment="1">
      <alignment horizontal="center" vertical="center" wrapText="1"/>
    </xf>
    <xf numFmtId="9" fontId="19" fillId="33" borderId="18" xfId="6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3" fillId="34" borderId="2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49" fontId="8" fillId="34" borderId="14" xfId="0" applyNumberFormat="1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23.7109375" style="0" customWidth="1"/>
    <col min="2" max="2" width="21.7109375" style="0" customWidth="1"/>
    <col min="3" max="3" width="18.7109375" style="0" customWidth="1"/>
    <col min="4" max="9" width="21.7109375" style="0" customWidth="1"/>
    <col min="10" max="11" width="18.7109375" style="0" customWidth="1"/>
  </cols>
  <sheetData>
    <row r="1" spans="1:11" ht="30" customHeight="1">
      <c r="A1" s="240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</row>
    <row r="2" spans="1:11" ht="24.75" customHeight="1">
      <c r="A2" s="243" t="s">
        <v>149</v>
      </c>
      <c r="B2" s="244"/>
      <c r="C2" s="244"/>
      <c r="D2" s="244"/>
      <c r="E2" s="244"/>
      <c r="F2" s="244"/>
      <c r="G2" s="244"/>
      <c r="H2" s="244"/>
      <c r="I2" s="244"/>
      <c r="J2" s="244"/>
      <c r="K2" s="245"/>
    </row>
    <row r="3" spans="1:11" ht="30" customHeight="1">
      <c r="A3" s="100" t="s">
        <v>4</v>
      </c>
      <c r="B3" s="123"/>
      <c r="C3" s="123"/>
      <c r="D3" s="124"/>
      <c r="E3" s="123"/>
      <c r="F3" s="123"/>
      <c r="G3" s="125"/>
      <c r="H3" s="101"/>
      <c r="I3" s="101"/>
      <c r="J3" s="55"/>
      <c r="K3" s="57"/>
    </row>
    <row r="4" spans="1:11" ht="21" customHeight="1">
      <c r="A4" s="102" t="s">
        <v>7</v>
      </c>
      <c r="B4" s="126"/>
      <c r="C4" s="126"/>
      <c r="D4" s="38"/>
      <c r="E4" s="103"/>
      <c r="F4" s="103"/>
      <c r="G4" s="104"/>
      <c r="H4" s="2"/>
      <c r="I4" s="104" t="s">
        <v>87</v>
      </c>
      <c r="J4" s="130"/>
      <c r="K4" s="131"/>
    </row>
    <row r="5" spans="1:11" ht="21" customHeight="1">
      <c r="A5" s="102" t="s">
        <v>5</v>
      </c>
      <c r="B5" s="126"/>
      <c r="C5" s="126"/>
      <c r="D5" s="188"/>
      <c r="E5" s="2"/>
      <c r="F5" s="104" t="s">
        <v>9</v>
      </c>
      <c r="G5" s="129"/>
      <c r="H5" s="2"/>
      <c r="I5" s="104" t="s">
        <v>88</v>
      </c>
      <c r="J5" s="130"/>
      <c r="K5" s="131"/>
    </row>
    <row r="6" spans="1:11" ht="21" customHeight="1">
      <c r="A6" s="102" t="s">
        <v>122</v>
      </c>
      <c r="B6" s="126"/>
      <c r="C6" s="127"/>
      <c r="D6" s="108"/>
      <c r="E6" s="2"/>
      <c r="F6" s="104" t="s">
        <v>8</v>
      </c>
      <c r="G6" s="129"/>
      <c r="H6" s="2"/>
      <c r="I6" s="104" t="s">
        <v>89</v>
      </c>
      <c r="J6" s="130"/>
      <c r="K6" s="131"/>
    </row>
    <row r="7" spans="1:11" ht="21" customHeight="1">
      <c r="A7" s="102" t="s">
        <v>10</v>
      </c>
      <c r="B7" s="128"/>
      <c r="C7" s="105"/>
      <c r="D7" s="104"/>
      <c r="E7" s="104"/>
      <c r="F7" s="104"/>
      <c r="G7" s="104"/>
      <c r="H7" s="2"/>
      <c r="I7" s="104" t="s">
        <v>90</v>
      </c>
      <c r="J7" s="135"/>
      <c r="K7" s="131"/>
    </row>
    <row r="8" spans="1:11" ht="15">
      <c r="A8" s="106"/>
      <c r="B8" s="107"/>
      <c r="C8" s="107"/>
      <c r="D8" s="107"/>
      <c r="E8" s="107"/>
      <c r="F8" s="107"/>
      <c r="G8" s="107"/>
      <c r="H8" s="107"/>
      <c r="I8" s="107"/>
      <c r="J8" s="56"/>
      <c r="K8" s="60"/>
    </row>
    <row r="9" spans="1:11" ht="12.75">
      <c r="A9" s="52"/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1" ht="22.5">
      <c r="A10" s="237" t="s">
        <v>63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9"/>
    </row>
    <row r="11" spans="1:11" ht="21" customHeight="1">
      <c r="A11" s="72"/>
      <c r="B11" s="73"/>
      <c r="C11" s="74"/>
      <c r="D11" s="234" t="s">
        <v>60</v>
      </c>
      <c r="E11" s="235"/>
      <c r="F11" s="236"/>
      <c r="G11" s="75"/>
      <c r="H11" s="75"/>
      <c r="I11" s="75"/>
      <c r="J11" s="72"/>
      <c r="K11" s="76"/>
    </row>
    <row r="12" spans="1:11" ht="21" customHeight="1">
      <c r="A12" s="230" t="s">
        <v>62</v>
      </c>
      <c r="B12" s="246"/>
      <c r="C12" s="231"/>
      <c r="D12" s="75"/>
      <c r="E12" s="230" t="s">
        <v>58</v>
      </c>
      <c r="F12" s="231"/>
      <c r="G12" s="78"/>
      <c r="H12" s="78" t="s">
        <v>53</v>
      </c>
      <c r="I12" s="78" t="s">
        <v>49</v>
      </c>
      <c r="J12" s="77"/>
      <c r="K12" s="79"/>
    </row>
    <row r="13" spans="1:11" ht="21" customHeight="1">
      <c r="A13" s="80"/>
      <c r="B13" s="81"/>
      <c r="C13" s="82"/>
      <c r="D13" s="78" t="s">
        <v>49</v>
      </c>
      <c r="E13" s="232" t="s">
        <v>59</v>
      </c>
      <c r="F13" s="233"/>
      <c r="G13" s="78" t="s">
        <v>51</v>
      </c>
      <c r="H13" s="78" t="s">
        <v>54</v>
      </c>
      <c r="I13" s="78" t="s">
        <v>56</v>
      </c>
      <c r="J13" s="230" t="s">
        <v>61</v>
      </c>
      <c r="K13" s="231"/>
    </row>
    <row r="14" spans="1:11" ht="21" customHeight="1">
      <c r="A14" s="83" t="s">
        <v>47</v>
      </c>
      <c r="B14" s="234" t="s">
        <v>48</v>
      </c>
      <c r="C14" s="236"/>
      <c r="D14" s="82" t="s">
        <v>108</v>
      </c>
      <c r="E14" s="83" t="s">
        <v>50</v>
      </c>
      <c r="F14" s="83" t="s">
        <v>51</v>
      </c>
      <c r="G14" s="84" t="s">
        <v>52</v>
      </c>
      <c r="H14" s="84" t="s">
        <v>55</v>
      </c>
      <c r="I14" s="84" t="s">
        <v>57</v>
      </c>
      <c r="J14" s="232"/>
      <c r="K14" s="233"/>
    </row>
    <row r="15" spans="1:11" ht="24.75" customHeight="1">
      <c r="A15" s="85">
        <v>1000</v>
      </c>
      <c r="B15" s="86" t="s">
        <v>64</v>
      </c>
      <c r="C15" s="87"/>
      <c r="D15" s="88"/>
      <c r="E15" s="88"/>
      <c r="F15" s="88"/>
      <c r="G15" s="88"/>
      <c r="H15" s="88"/>
      <c r="I15" s="88"/>
      <c r="J15" s="89"/>
      <c r="K15" s="87"/>
    </row>
    <row r="16" spans="1:11" ht="24.75" customHeight="1">
      <c r="A16" s="85">
        <v>2000</v>
      </c>
      <c r="B16" s="86" t="s">
        <v>65</v>
      </c>
      <c r="C16" s="87"/>
      <c r="D16" s="88"/>
      <c r="E16" s="88"/>
      <c r="F16" s="88"/>
      <c r="G16" s="88"/>
      <c r="H16" s="88"/>
      <c r="I16" s="88"/>
      <c r="J16" s="89"/>
      <c r="K16" s="87"/>
    </row>
    <row r="17" spans="1:11" ht="24.75" customHeight="1">
      <c r="A17" s="85">
        <v>2100</v>
      </c>
      <c r="B17" s="86" t="s">
        <v>66</v>
      </c>
      <c r="C17" s="87"/>
      <c r="D17" s="88"/>
      <c r="E17" s="88"/>
      <c r="F17" s="88"/>
      <c r="G17" s="88"/>
      <c r="H17" s="88"/>
      <c r="I17" s="88"/>
      <c r="J17" s="89"/>
      <c r="K17" s="87"/>
    </row>
    <row r="18" spans="1:11" ht="24.75" customHeight="1">
      <c r="A18" s="85">
        <v>2200</v>
      </c>
      <c r="B18" s="86" t="s">
        <v>67</v>
      </c>
      <c r="C18" s="87"/>
      <c r="D18" s="88"/>
      <c r="E18" s="88"/>
      <c r="F18" s="88"/>
      <c r="G18" s="88"/>
      <c r="H18" s="88"/>
      <c r="I18" s="88"/>
      <c r="J18" s="89"/>
      <c r="K18" s="87"/>
    </row>
    <row r="19" spans="1:11" ht="24.75" customHeight="1">
      <c r="A19" s="85">
        <v>3000</v>
      </c>
      <c r="B19" s="86" t="s">
        <v>68</v>
      </c>
      <c r="C19" s="87"/>
      <c r="D19" s="88"/>
      <c r="E19" s="88"/>
      <c r="F19" s="88"/>
      <c r="G19" s="88"/>
      <c r="H19" s="88"/>
      <c r="I19" s="88"/>
      <c r="J19" s="89"/>
      <c r="K19" s="87"/>
    </row>
    <row r="20" spans="1:11" ht="24.75" customHeight="1">
      <c r="A20" s="85">
        <v>4000</v>
      </c>
      <c r="B20" s="86" t="s">
        <v>69</v>
      </c>
      <c r="C20" s="87"/>
      <c r="D20" s="88"/>
      <c r="E20" s="88"/>
      <c r="F20" s="88"/>
      <c r="G20" s="88"/>
      <c r="H20" s="88"/>
      <c r="I20" s="88"/>
      <c r="J20" s="89"/>
      <c r="K20" s="87"/>
    </row>
    <row r="21" spans="1:11" ht="24.75" customHeight="1">
      <c r="A21" s="85">
        <v>5000</v>
      </c>
      <c r="B21" s="86" t="s">
        <v>70</v>
      </c>
      <c r="C21" s="87"/>
      <c r="D21" s="88">
        <f aca="true" t="shared" si="0" ref="D16:D21">SUM(E21:F21)</f>
        <v>0</v>
      </c>
      <c r="E21" s="88">
        <f>Detail!F51</f>
        <v>0</v>
      </c>
      <c r="F21" s="88">
        <f>Detail!G51</f>
        <v>0</v>
      </c>
      <c r="G21" s="88">
        <f>Detail!H51</f>
        <v>0</v>
      </c>
      <c r="H21" s="88">
        <f>Detail!I51</f>
        <v>0</v>
      </c>
      <c r="I21" s="88">
        <f aca="true" t="shared" si="1" ref="I16:I21">D21+G21+H21</f>
        <v>0</v>
      </c>
      <c r="J21" s="89"/>
      <c r="K21" s="87"/>
    </row>
    <row r="22" spans="1:11" ht="30" customHeight="1">
      <c r="A22" s="90"/>
      <c r="B22" s="91" t="s">
        <v>71</v>
      </c>
      <c r="C22" s="92"/>
      <c r="D22" s="93">
        <f aca="true" t="shared" si="2" ref="D22:I22">SUM(D15:D21)</f>
        <v>0</v>
      </c>
      <c r="E22" s="93">
        <f t="shared" si="2"/>
        <v>0</v>
      </c>
      <c r="F22" s="93">
        <f t="shared" si="2"/>
        <v>0</v>
      </c>
      <c r="G22" s="93">
        <f t="shared" si="2"/>
        <v>0</v>
      </c>
      <c r="H22" s="93">
        <f t="shared" si="2"/>
        <v>0</v>
      </c>
      <c r="I22" s="93">
        <f t="shared" si="2"/>
        <v>0</v>
      </c>
      <c r="J22" s="89"/>
      <c r="K22" s="87"/>
    </row>
    <row r="24" spans="1:11" ht="22.5">
      <c r="A24" s="237" t="s">
        <v>86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9"/>
    </row>
    <row r="25" spans="1:11" ht="21" customHeight="1">
      <c r="A25" s="43"/>
      <c r="B25" s="45"/>
      <c r="C25" s="41" t="s">
        <v>72</v>
      </c>
      <c r="D25" s="41" t="s">
        <v>73</v>
      </c>
      <c r="E25" s="41" t="s">
        <v>74</v>
      </c>
      <c r="F25" s="41" t="s">
        <v>75</v>
      </c>
      <c r="G25" s="41" t="s">
        <v>76</v>
      </c>
      <c r="H25" s="41" t="s">
        <v>77</v>
      </c>
      <c r="I25" s="41" t="s">
        <v>78</v>
      </c>
      <c r="J25" s="41" t="s">
        <v>79</v>
      </c>
      <c r="K25" s="41" t="s">
        <v>80</v>
      </c>
    </row>
    <row r="26" spans="1:11" ht="21" customHeight="1">
      <c r="A26" s="46"/>
      <c r="B26" s="47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21" customHeight="1">
      <c r="A27" s="94" t="s">
        <v>81</v>
      </c>
      <c r="B27" s="95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21" customHeight="1">
      <c r="A28" s="97" t="s">
        <v>82</v>
      </c>
      <c r="B28" s="98"/>
      <c r="C28" s="99">
        <f>C27</f>
        <v>0</v>
      </c>
      <c r="D28" s="99">
        <f aca="true" t="shared" si="3" ref="D28:K28">C28+D27</f>
        <v>0</v>
      </c>
      <c r="E28" s="99">
        <f t="shared" si="3"/>
        <v>0</v>
      </c>
      <c r="F28" s="99">
        <f t="shared" si="3"/>
        <v>0</v>
      </c>
      <c r="G28" s="99">
        <f t="shared" si="3"/>
        <v>0</v>
      </c>
      <c r="H28" s="99">
        <f t="shared" si="3"/>
        <v>0</v>
      </c>
      <c r="I28" s="99">
        <f t="shared" si="3"/>
        <v>0</v>
      </c>
      <c r="J28" s="99">
        <f t="shared" si="3"/>
        <v>0</v>
      </c>
      <c r="K28" s="99">
        <f t="shared" si="3"/>
        <v>0</v>
      </c>
    </row>
    <row r="29" spans="1:11" ht="21" customHeight="1">
      <c r="A29" s="43"/>
      <c r="B29" s="45"/>
      <c r="C29" s="41" t="s">
        <v>83</v>
      </c>
      <c r="D29" s="41" t="s">
        <v>84</v>
      </c>
      <c r="E29" s="41" t="s">
        <v>85</v>
      </c>
      <c r="F29" s="139"/>
      <c r="G29" s="139"/>
      <c r="H29" s="139"/>
      <c r="I29" s="139"/>
      <c r="J29" s="139"/>
      <c r="K29" s="41" t="s">
        <v>11</v>
      </c>
    </row>
    <row r="30" spans="1:11" ht="21" customHeight="1">
      <c r="A30" s="46"/>
      <c r="B30" s="47"/>
      <c r="C30" s="42"/>
      <c r="D30" s="42"/>
      <c r="E30" s="42"/>
      <c r="F30" s="42"/>
      <c r="G30" s="42"/>
      <c r="H30" s="42"/>
      <c r="I30" s="42"/>
      <c r="J30" s="42"/>
      <c r="K30" s="42"/>
    </row>
    <row r="31" spans="1:12" ht="21" customHeight="1">
      <c r="A31" s="94" t="s">
        <v>81</v>
      </c>
      <c r="B31" s="95"/>
      <c r="C31" s="96">
        <f>+'Spending Plan Wksheet'!D32</f>
        <v>0</v>
      </c>
      <c r="D31" s="96">
        <f>+'Spending Plan Wksheet'!E32</f>
        <v>0</v>
      </c>
      <c r="E31" s="96">
        <f>+'Spending Plan Wksheet'!F32</f>
        <v>0</v>
      </c>
      <c r="F31" s="96">
        <f>'Spending Plan Wksheet'!G32</f>
        <v>0</v>
      </c>
      <c r="G31" s="96">
        <f>'Spending Plan Wksheet'!H32</f>
        <v>0</v>
      </c>
      <c r="H31" s="96">
        <f>'Spending Plan Wksheet'!I32</f>
        <v>0</v>
      </c>
      <c r="I31" s="96">
        <f>'Spending Plan Wksheet'!J32</f>
        <v>0</v>
      </c>
      <c r="J31" s="96">
        <f>'Spending Plan Wksheet'!K32</f>
        <v>0</v>
      </c>
      <c r="K31" s="96">
        <f>SUM(C27:K27)+SUM(C31:J31)</f>
        <v>0</v>
      </c>
      <c r="L31" s="137"/>
    </row>
    <row r="32" spans="1:11" ht="21" customHeight="1">
      <c r="A32" s="97" t="s">
        <v>82</v>
      </c>
      <c r="B32" s="98"/>
      <c r="C32" s="99">
        <f>+K28+C31</f>
        <v>0</v>
      </c>
      <c r="D32" s="99">
        <f>+C32+D31</f>
        <v>0</v>
      </c>
      <c r="E32" s="99">
        <f>+D32+E31</f>
        <v>0</v>
      </c>
      <c r="F32" s="99"/>
      <c r="G32" s="99"/>
      <c r="H32" s="99"/>
      <c r="I32" s="99"/>
      <c r="J32" s="99"/>
      <c r="K32" s="99"/>
    </row>
    <row r="33" ht="18" customHeight="1">
      <c r="A33" s="11" t="s">
        <v>91</v>
      </c>
    </row>
    <row r="34" spans="5:11" ht="12.75">
      <c r="E34" s="137"/>
      <c r="K34" s="137"/>
    </row>
  </sheetData>
  <sheetProtection/>
  <mergeCells count="11">
    <mergeCell ref="A12:C12"/>
    <mergeCell ref="E12:F12"/>
    <mergeCell ref="E13:F13"/>
    <mergeCell ref="D11:F11"/>
    <mergeCell ref="A10:K10"/>
    <mergeCell ref="A24:K24"/>
    <mergeCell ref="A1:K1"/>
    <mergeCell ref="A2:K2"/>
    <mergeCell ref="J14:K14"/>
    <mergeCell ref="J13:K13"/>
    <mergeCell ref="B14:C14"/>
  </mergeCells>
  <printOptions horizontalCentered="1"/>
  <pageMargins left="0.5" right="0.5" top="0.75" bottom="0.75" header="0.5" footer="0.5"/>
  <pageSetup fitToHeight="1" fitToWidth="1" horizontalDpi="600" verticalDpi="600" orientation="landscape" scale="54" r:id="rId1"/>
  <headerFooter alignWithMargins="0">
    <oddHeader>&amp;R&amp;9&amp;D,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75" zoomScaleNormal="75" zoomScalePageLayoutView="0" workbookViewId="0" topLeftCell="A25">
      <selection activeCell="F52" sqref="F52"/>
    </sheetView>
  </sheetViews>
  <sheetFormatPr defaultColWidth="9.140625" defaultRowHeight="12.75"/>
  <cols>
    <col min="1" max="3" width="8.7109375" style="0" customWidth="1"/>
    <col min="4" max="4" width="39.28125" style="0" customWidth="1"/>
    <col min="5" max="7" width="21.7109375" style="0" customWidth="1"/>
    <col min="8" max="8" width="15.28125" style="0" customWidth="1"/>
    <col min="9" max="10" width="18.7109375" style="0" customWidth="1"/>
  </cols>
  <sheetData>
    <row r="1" spans="1:10" ht="30" customHeight="1">
      <c r="A1" s="240" t="s">
        <v>31</v>
      </c>
      <c r="B1" s="241"/>
      <c r="C1" s="241"/>
      <c r="D1" s="241"/>
      <c r="E1" s="241"/>
      <c r="F1" s="241"/>
      <c r="G1" s="241"/>
      <c r="H1" s="241"/>
      <c r="I1" s="241"/>
      <c r="J1" s="242"/>
    </row>
    <row r="2" spans="1:10" ht="24.75" customHeight="1">
      <c r="A2" s="247" t="str">
        <f>+Summary!A2</f>
        <v>Economic And Workforce Development Department</v>
      </c>
      <c r="B2" s="248"/>
      <c r="C2" s="248"/>
      <c r="D2" s="248"/>
      <c r="E2" s="248"/>
      <c r="F2" s="248"/>
      <c r="G2" s="248"/>
      <c r="H2" s="248"/>
      <c r="I2" s="248"/>
      <c r="J2" s="249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4"/>
      <c r="K3" s="2"/>
      <c r="L3" s="2"/>
    </row>
    <row r="4" spans="1:11" ht="21.75" customHeight="1">
      <c r="A4" s="58" t="s">
        <v>4</v>
      </c>
      <c r="B4" s="2"/>
      <c r="C4" s="2"/>
      <c r="D4" s="132">
        <f>Summary!B3</f>
        <v>0</v>
      </c>
      <c r="E4" s="133"/>
      <c r="F4" s="133"/>
      <c r="G4" s="2"/>
      <c r="H4" s="2"/>
      <c r="I4" s="2"/>
      <c r="J4" s="3"/>
      <c r="K4" s="2"/>
    </row>
    <row r="5" spans="1:11" ht="21.75" customHeight="1">
      <c r="A5" s="58" t="s">
        <v>7</v>
      </c>
      <c r="B5" s="2"/>
      <c r="C5" s="2"/>
      <c r="D5" s="126">
        <f>Summary!B4</f>
        <v>0</v>
      </c>
      <c r="E5" s="2"/>
      <c r="F5" s="2"/>
      <c r="G5" s="2"/>
      <c r="H5" s="2" t="s">
        <v>9</v>
      </c>
      <c r="I5" s="129">
        <f>Summary!G5</f>
        <v>0</v>
      </c>
      <c r="J5" s="3"/>
      <c r="K5" s="2"/>
    </row>
    <row r="6" spans="1:11" ht="21.75" customHeight="1">
      <c r="A6" s="58" t="s">
        <v>5</v>
      </c>
      <c r="B6" s="2"/>
      <c r="C6" s="2"/>
      <c r="D6" s="126">
        <f>Summary!B5</f>
        <v>0</v>
      </c>
      <c r="E6" s="2"/>
      <c r="F6" s="2"/>
      <c r="G6" s="2"/>
      <c r="H6" s="2" t="s">
        <v>8</v>
      </c>
      <c r="I6" s="129">
        <f>Summary!G6</f>
        <v>0</v>
      </c>
      <c r="J6" s="3"/>
      <c r="K6" s="2"/>
    </row>
    <row r="7" spans="1:11" ht="21.75" customHeight="1">
      <c r="A7" s="58" t="s">
        <v>6</v>
      </c>
      <c r="B7" s="2"/>
      <c r="C7" s="2"/>
      <c r="D7" s="126">
        <f>Summary!B6</f>
        <v>0</v>
      </c>
      <c r="E7" s="2"/>
      <c r="F7" s="2"/>
      <c r="G7" s="2"/>
      <c r="H7" s="2"/>
      <c r="I7" s="39"/>
      <c r="J7" s="3"/>
      <c r="K7" s="2"/>
    </row>
    <row r="8" spans="1:11" ht="21.75" customHeight="1">
      <c r="A8" s="59" t="s">
        <v>10</v>
      </c>
      <c r="B8" s="1"/>
      <c r="C8" s="1"/>
      <c r="D8" s="134">
        <f>+Summary!B7</f>
        <v>0</v>
      </c>
      <c r="E8" s="1"/>
      <c r="F8" s="1"/>
      <c r="G8" s="1"/>
      <c r="H8" s="1"/>
      <c r="I8" s="61"/>
      <c r="J8" s="10"/>
      <c r="K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2.5">
      <c r="A10" s="15"/>
      <c r="B10" s="16"/>
      <c r="C10" s="16"/>
      <c r="D10" s="18"/>
      <c r="E10" s="250" t="s">
        <v>33</v>
      </c>
      <c r="F10" s="251"/>
      <c r="G10" s="251"/>
      <c r="H10" s="251"/>
      <c r="I10" s="251"/>
      <c r="J10" s="252"/>
    </row>
    <row r="11" spans="1:10" ht="19.5" customHeight="1">
      <c r="A11" s="19"/>
      <c r="B11" s="20"/>
      <c r="C11" s="20"/>
      <c r="D11" s="22"/>
      <c r="E11" s="250" t="s">
        <v>32</v>
      </c>
      <c r="F11" s="251"/>
      <c r="G11" s="252"/>
      <c r="H11" s="17"/>
      <c r="I11" s="17"/>
      <c r="J11" s="18" t="s">
        <v>111</v>
      </c>
    </row>
    <row r="12" spans="1:10" ht="21" customHeight="1">
      <c r="A12" s="19"/>
      <c r="B12" s="20"/>
      <c r="C12" s="20"/>
      <c r="D12" s="20"/>
      <c r="E12" s="17"/>
      <c r="F12" s="253" t="s">
        <v>110</v>
      </c>
      <c r="G12" s="254"/>
      <c r="H12" s="21"/>
      <c r="I12" s="21" t="s">
        <v>53</v>
      </c>
      <c r="J12" s="22" t="s">
        <v>49</v>
      </c>
    </row>
    <row r="13" spans="1:10" ht="21" customHeight="1">
      <c r="A13" s="19"/>
      <c r="B13" s="23"/>
      <c r="C13" s="23"/>
      <c r="D13" s="24"/>
      <c r="E13" s="21"/>
      <c r="F13" s="20"/>
      <c r="G13" s="17"/>
      <c r="H13" s="21" t="s">
        <v>51</v>
      </c>
      <c r="I13" s="21" t="s">
        <v>54</v>
      </c>
      <c r="J13" s="22" t="s">
        <v>56</v>
      </c>
    </row>
    <row r="14" spans="1:10" ht="21" customHeight="1">
      <c r="A14" s="19"/>
      <c r="B14" s="20"/>
      <c r="C14" s="32" t="s">
        <v>109</v>
      </c>
      <c r="D14" s="24"/>
      <c r="E14" s="21" t="s">
        <v>49</v>
      </c>
      <c r="F14" s="20" t="s">
        <v>50</v>
      </c>
      <c r="G14" s="21" t="s">
        <v>51</v>
      </c>
      <c r="H14" s="21" t="s">
        <v>52</v>
      </c>
      <c r="I14" s="21" t="s">
        <v>55</v>
      </c>
      <c r="J14" s="22" t="s">
        <v>57</v>
      </c>
    </row>
    <row r="15" spans="1:10" ht="21" customHeight="1">
      <c r="A15" s="19"/>
      <c r="B15" s="20"/>
      <c r="C15" s="20"/>
      <c r="D15" s="20"/>
      <c r="E15" s="21" t="s">
        <v>0</v>
      </c>
      <c r="F15" s="20" t="s">
        <v>34</v>
      </c>
      <c r="G15" s="21" t="s">
        <v>35</v>
      </c>
      <c r="H15" s="21" t="s">
        <v>1</v>
      </c>
      <c r="I15" s="21" t="s">
        <v>2</v>
      </c>
      <c r="J15" s="22" t="s">
        <v>3</v>
      </c>
    </row>
    <row r="16" spans="1:10" ht="21" customHeight="1">
      <c r="A16" s="25"/>
      <c r="B16" s="26"/>
      <c r="C16" s="26"/>
      <c r="D16" s="26"/>
      <c r="E16" s="27" t="s">
        <v>36</v>
      </c>
      <c r="F16" s="26"/>
      <c r="G16" s="27"/>
      <c r="H16" s="27"/>
      <c r="I16" s="27"/>
      <c r="J16" s="28" t="s">
        <v>37</v>
      </c>
    </row>
    <row r="17" spans="1:10" ht="21" customHeight="1">
      <c r="A17" s="7" t="s">
        <v>38</v>
      </c>
      <c r="B17" s="8"/>
      <c r="C17" s="8"/>
      <c r="D17" s="9"/>
      <c r="E17" s="66"/>
      <c r="F17" s="66"/>
      <c r="G17" s="66"/>
      <c r="H17" s="66"/>
      <c r="I17" s="66"/>
      <c r="J17" s="66"/>
    </row>
    <row r="18" spans="1:10" ht="21" customHeight="1">
      <c r="A18" s="12"/>
      <c r="B18" s="54" t="s">
        <v>12</v>
      </c>
      <c r="C18" s="54"/>
      <c r="D18" s="113"/>
      <c r="E18" s="114"/>
      <c r="F18" s="114"/>
      <c r="G18" s="114"/>
      <c r="H18" s="114"/>
      <c r="I18" s="114"/>
      <c r="J18" s="99"/>
    </row>
    <row r="19" spans="1:10" ht="21" customHeight="1">
      <c r="A19" s="12"/>
      <c r="B19" s="54" t="s">
        <v>13</v>
      </c>
      <c r="C19" s="54"/>
      <c r="D19" s="113"/>
      <c r="E19" s="114"/>
      <c r="F19" s="114"/>
      <c r="G19" s="114"/>
      <c r="H19" s="114"/>
      <c r="I19" s="114"/>
      <c r="J19" s="99"/>
    </row>
    <row r="20" spans="1:10" ht="21" customHeight="1">
      <c r="A20" s="4"/>
      <c r="B20" s="30" t="s">
        <v>14</v>
      </c>
      <c r="C20" s="30"/>
      <c r="D20" s="31"/>
      <c r="E20" s="65">
        <f aca="true" t="shared" si="0" ref="E20:J20">SUM(E17:E19)</f>
        <v>0</v>
      </c>
      <c r="F20" s="65">
        <f t="shared" si="0"/>
        <v>0</v>
      </c>
      <c r="G20" s="65">
        <f t="shared" si="0"/>
        <v>0</v>
      </c>
      <c r="H20" s="65">
        <f t="shared" si="0"/>
        <v>0</v>
      </c>
      <c r="I20" s="65">
        <f t="shared" si="0"/>
        <v>0</v>
      </c>
      <c r="J20" s="65">
        <f t="shared" si="0"/>
        <v>0</v>
      </c>
    </row>
    <row r="21" spans="1:10" ht="21" customHeight="1">
      <c r="A21" s="7" t="s">
        <v>39</v>
      </c>
      <c r="B21" s="8"/>
      <c r="C21" s="8"/>
      <c r="D21" s="9"/>
      <c r="E21" s="66"/>
      <c r="F21" s="66"/>
      <c r="G21" s="66"/>
      <c r="H21" s="66"/>
      <c r="I21" s="66"/>
      <c r="J21" s="66"/>
    </row>
    <row r="22" spans="1:10" ht="21" customHeight="1">
      <c r="A22" s="12"/>
      <c r="B22" s="141"/>
      <c r="C22" s="142"/>
      <c r="D22" s="143"/>
      <c r="E22" s="96"/>
      <c r="F22" s="96"/>
      <c r="G22" s="96"/>
      <c r="H22" s="96"/>
      <c r="I22" s="96"/>
      <c r="J22" s="99"/>
    </row>
    <row r="23" spans="1:10" ht="21" customHeight="1">
      <c r="A23" s="12"/>
      <c r="B23" s="141"/>
      <c r="C23" s="142"/>
      <c r="D23" s="143"/>
      <c r="E23" s="96"/>
      <c r="F23" s="96"/>
      <c r="G23" s="96"/>
      <c r="H23" s="96"/>
      <c r="I23" s="96"/>
      <c r="J23" s="99"/>
    </row>
    <row r="24" spans="1:10" ht="21" customHeight="1">
      <c r="A24" s="12"/>
      <c r="B24" s="141"/>
      <c r="C24" s="142"/>
      <c r="D24" s="143"/>
      <c r="E24" s="96"/>
      <c r="F24" s="96"/>
      <c r="G24" s="96"/>
      <c r="H24" s="96"/>
      <c r="I24" s="96"/>
      <c r="J24" s="99"/>
    </row>
    <row r="25" spans="1:10" ht="21" customHeight="1">
      <c r="A25" s="12"/>
      <c r="B25" s="141"/>
      <c r="C25" s="142"/>
      <c r="D25" s="143"/>
      <c r="E25" s="96"/>
      <c r="F25" s="96"/>
      <c r="G25" s="96"/>
      <c r="H25" s="96"/>
      <c r="I25" s="96"/>
      <c r="J25" s="99"/>
    </row>
    <row r="26" spans="1:10" ht="21" customHeight="1">
      <c r="A26" s="12"/>
      <c r="B26" s="141"/>
      <c r="C26" s="142"/>
      <c r="D26" s="143"/>
      <c r="E26" s="96"/>
      <c r="F26" s="96"/>
      <c r="G26" s="96"/>
      <c r="H26" s="96"/>
      <c r="I26" s="96"/>
      <c r="J26" s="99"/>
    </row>
    <row r="27" spans="1:10" ht="21" customHeight="1">
      <c r="A27" s="12"/>
      <c r="B27" s="184"/>
      <c r="C27" s="142"/>
      <c r="D27" s="143"/>
      <c r="E27" s="96"/>
      <c r="F27" s="96"/>
      <c r="G27" s="96"/>
      <c r="H27" s="96"/>
      <c r="I27" s="96"/>
      <c r="J27" s="99"/>
    </row>
    <row r="28" spans="1:10" ht="21" customHeight="1">
      <c r="A28" s="12"/>
      <c r="B28" s="184"/>
      <c r="C28" s="142"/>
      <c r="D28" s="143"/>
      <c r="E28" s="96"/>
      <c r="F28" s="96"/>
      <c r="G28" s="96"/>
      <c r="H28" s="96"/>
      <c r="I28" s="96"/>
      <c r="J28" s="99"/>
    </row>
    <row r="29" spans="1:10" ht="21" customHeight="1">
      <c r="A29" s="12"/>
      <c r="B29" s="141"/>
      <c r="C29" s="142"/>
      <c r="D29" s="143"/>
      <c r="E29" s="96"/>
      <c r="F29" s="96"/>
      <c r="G29" s="96"/>
      <c r="H29" s="96"/>
      <c r="I29" s="96"/>
      <c r="J29" s="99"/>
    </row>
    <row r="30" spans="1:10" ht="21" customHeight="1">
      <c r="A30" s="12"/>
      <c r="B30" s="136"/>
      <c r="C30" s="13"/>
      <c r="D30" s="14"/>
      <c r="E30" s="62"/>
      <c r="F30" s="62"/>
      <c r="G30" s="62"/>
      <c r="H30" s="62"/>
      <c r="I30" s="62"/>
      <c r="J30" s="63"/>
    </row>
    <row r="31" spans="1:10" ht="21" customHeight="1">
      <c r="A31" s="12"/>
      <c r="B31" s="13"/>
      <c r="C31" s="13"/>
      <c r="D31" s="14"/>
      <c r="E31" s="62">
        <f>SUM(F31:G31)</f>
        <v>0</v>
      </c>
      <c r="F31" s="62"/>
      <c r="G31" s="62"/>
      <c r="H31" s="62"/>
      <c r="I31" s="62"/>
      <c r="J31" s="63">
        <f>E31+H31+I31</f>
        <v>0</v>
      </c>
    </row>
    <row r="32" spans="1:10" ht="21" customHeight="1">
      <c r="A32" s="4"/>
      <c r="B32" s="5" t="s">
        <v>15</v>
      </c>
      <c r="C32" s="5"/>
      <c r="D32" s="6"/>
      <c r="E32" s="64">
        <f>SUM(E21:E31)</f>
        <v>0</v>
      </c>
      <c r="F32" s="64">
        <f>SUM(F21:F31)</f>
        <v>0</v>
      </c>
      <c r="G32" s="64">
        <f>SUM(G21:G31)</f>
        <v>0</v>
      </c>
      <c r="H32" s="64">
        <f>SUM(H21:H31)</f>
        <v>0</v>
      </c>
      <c r="I32" s="64">
        <f>SUM(I21:I31)</f>
        <v>0</v>
      </c>
      <c r="J32" s="64">
        <f>SUM(J21:J31)</f>
        <v>0</v>
      </c>
    </row>
    <row r="33" spans="1:10" ht="21" customHeight="1">
      <c r="A33" s="7" t="s">
        <v>40</v>
      </c>
      <c r="B33" s="8"/>
      <c r="C33" s="8"/>
      <c r="D33" s="9"/>
      <c r="E33" s="66"/>
      <c r="F33" s="66"/>
      <c r="G33" s="66"/>
      <c r="H33" s="66"/>
      <c r="I33" s="66"/>
      <c r="J33" s="66"/>
    </row>
    <row r="34" spans="1:10" ht="21" customHeight="1">
      <c r="A34" s="7"/>
      <c r="B34" s="8"/>
      <c r="C34" s="8"/>
      <c r="D34" s="9"/>
      <c r="E34" s="66"/>
      <c r="F34" s="66"/>
      <c r="G34" s="66"/>
      <c r="H34" s="66"/>
      <c r="I34" s="66"/>
      <c r="J34" s="66"/>
    </row>
    <row r="35" spans="1:10" ht="21" customHeight="1">
      <c r="A35" s="7"/>
      <c r="B35" s="8"/>
      <c r="C35" s="8"/>
      <c r="D35" s="9"/>
      <c r="E35" s="66"/>
      <c r="F35" s="66"/>
      <c r="G35" s="66"/>
      <c r="H35" s="66"/>
      <c r="I35" s="66"/>
      <c r="J35" s="66"/>
    </row>
    <row r="36" spans="1:10" ht="21" customHeight="1">
      <c r="A36" s="12"/>
      <c r="B36" s="141"/>
      <c r="C36" s="13"/>
      <c r="D36" s="14"/>
      <c r="E36" s="62"/>
      <c r="F36" s="62"/>
      <c r="G36" s="62"/>
      <c r="H36" s="62"/>
      <c r="I36" s="62"/>
      <c r="J36" s="63"/>
    </row>
    <row r="37" spans="1:10" ht="21" customHeight="1">
      <c r="A37" s="12"/>
      <c r="B37" s="141"/>
      <c r="C37" s="142"/>
      <c r="D37" s="143"/>
      <c r="E37" s="96"/>
      <c r="F37" s="96"/>
      <c r="G37" s="96"/>
      <c r="H37" s="96"/>
      <c r="I37" s="96"/>
      <c r="J37" s="99"/>
    </row>
    <row r="38" spans="1:10" ht="21" customHeight="1">
      <c r="A38" s="4"/>
      <c r="B38" s="5" t="s">
        <v>16</v>
      </c>
      <c r="C38" s="5"/>
      <c r="D38" s="6"/>
      <c r="E38" s="64">
        <f aca="true" t="shared" si="1" ref="E38:J38">SUM(E33:E37)</f>
        <v>0</v>
      </c>
      <c r="F38" s="64">
        <f t="shared" si="1"/>
        <v>0</v>
      </c>
      <c r="G38" s="64">
        <f t="shared" si="1"/>
        <v>0</v>
      </c>
      <c r="H38" s="64">
        <f t="shared" si="1"/>
        <v>0</v>
      </c>
      <c r="I38" s="64">
        <f t="shared" si="1"/>
        <v>0</v>
      </c>
      <c r="J38" s="64">
        <f t="shared" si="1"/>
        <v>0</v>
      </c>
    </row>
    <row r="39" spans="1:10" ht="21" customHeight="1">
      <c r="A39" s="7" t="s">
        <v>41</v>
      </c>
      <c r="B39" s="8"/>
      <c r="C39" s="8"/>
      <c r="D39" s="9"/>
      <c r="E39" s="66"/>
      <c r="F39" s="66"/>
      <c r="G39" s="66"/>
      <c r="H39" s="66"/>
      <c r="I39" s="66"/>
      <c r="J39" s="66"/>
    </row>
    <row r="40" spans="1:13" ht="21" customHeight="1">
      <c r="A40" s="12"/>
      <c r="B40" s="184"/>
      <c r="C40" s="13"/>
      <c r="D40" s="14"/>
      <c r="E40" s="62"/>
      <c r="F40" s="62"/>
      <c r="G40" s="62"/>
      <c r="H40" s="62"/>
      <c r="I40" s="62"/>
      <c r="J40" s="63"/>
      <c r="K40" s="145"/>
      <c r="L40" s="145"/>
      <c r="M40" s="145"/>
    </row>
    <row r="41" spans="1:10" ht="21" customHeight="1">
      <c r="A41" s="12"/>
      <c r="B41" s="13"/>
      <c r="C41" s="13"/>
      <c r="D41" s="14"/>
      <c r="E41" s="114"/>
      <c r="F41" s="62"/>
      <c r="G41" s="62"/>
      <c r="H41" s="62"/>
      <c r="I41" s="114"/>
      <c r="J41" s="144">
        <f>E41+H41+I41</f>
        <v>0</v>
      </c>
    </row>
    <row r="42" spans="1:10" ht="21" customHeight="1">
      <c r="A42" s="4"/>
      <c r="B42" s="5" t="s">
        <v>17</v>
      </c>
      <c r="C42" s="5"/>
      <c r="D42" s="6"/>
      <c r="E42" s="64">
        <f aca="true" t="shared" si="2" ref="E42:J42">SUM(E39:E41)</f>
        <v>0</v>
      </c>
      <c r="F42" s="64">
        <f t="shared" si="2"/>
        <v>0</v>
      </c>
      <c r="G42" s="64">
        <f t="shared" si="2"/>
        <v>0</v>
      </c>
      <c r="H42" s="64">
        <f t="shared" si="2"/>
        <v>0</v>
      </c>
      <c r="I42" s="64">
        <f t="shared" si="2"/>
        <v>0</v>
      </c>
      <c r="J42" s="64">
        <f t="shared" si="2"/>
        <v>0</v>
      </c>
    </row>
    <row r="43" spans="1:10" ht="21" customHeight="1">
      <c r="A43" s="7" t="s">
        <v>42</v>
      </c>
      <c r="B43" s="8"/>
      <c r="C43" s="8"/>
      <c r="D43" s="9"/>
      <c r="E43" s="66"/>
      <c r="F43" s="66"/>
      <c r="G43" s="66"/>
      <c r="H43" s="66"/>
      <c r="I43" s="66"/>
      <c r="J43" s="66"/>
    </row>
    <row r="44" spans="1:10" ht="21" customHeight="1">
      <c r="A44" s="12"/>
      <c r="B44" s="13"/>
      <c r="C44" s="13"/>
      <c r="D44" s="14"/>
      <c r="E44" s="62">
        <f>SUM(F44:G44)</f>
        <v>0</v>
      </c>
      <c r="F44" s="62"/>
      <c r="G44" s="62"/>
      <c r="H44" s="62"/>
      <c r="I44" s="62"/>
      <c r="J44" s="63">
        <f>E44+H44+I44</f>
        <v>0</v>
      </c>
    </row>
    <row r="45" spans="1:10" ht="21" customHeight="1">
      <c r="A45" s="4"/>
      <c r="B45" s="5" t="s">
        <v>18</v>
      </c>
      <c r="C45" s="5"/>
      <c r="D45" s="6"/>
      <c r="E45" s="64">
        <f aca="true" t="shared" si="3" ref="E45:J45">SUM(E43:E44)</f>
        <v>0</v>
      </c>
      <c r="F45" s="64">
        <f t="shared" si="3"/>
        <v>0</v>
      </c>
      <c r="G45" s="64">
        <f t="shared" si="3"/>
        <v>0</v>
      </c>
      <c r="H45" s="64">
        <f t="shared" si="3"/>
        <v>0</v>
      </c>
      <c r="I45" s="64">
        <f t="shared" si="3"/>
        <v>0</v>
      </c>
      <c r="J45" s="64">
        <f t="shared" si="3"/>
        <v>0</v>
      </c>
    </row>
    <row r="46" spans="1:10" ht="21" customHeight="1">
      <c r="A46" s="7" t="s">
        <v>43</v>
      </c>
      <c r="B46" s="8"/>
      <c r="C46" s="8"/>
      <c r="D46" s="9"/>
      <c r="E46" s="66"/>
      <c r="F46" s="66"/>
      <c r="G46" s="66"/>
      <c r="H46" s="66"/>
      <c r="I46" s="66"/>
      <c r="J46" s="66"/>
    </row>
    <row r="47" spans="1:10" ht="21" customHeight="1">
      <c r="A47" s="12"/>
      <c r="B47" s="13"/>
      <c r="C47" s="13"/>
      <c r="D47" s="14"/>
      <c r="E47" s="62">
        <f>SUM(F47:G47)</f>
        <v>0</v>
      </c>
      <c r="F47" s="62"/>
      <c r="G47" s="62"/>
      <c r="H47" s="62"/>
      <c r="I47" s="62"/>
      <c r="J47" s="63">
        <f>E47+H47+I47</f>
        <v>0</v>
      </c>
    </row>
    <row r="48" spans="1:10" ht="21" customHeight="1">
      <c r="A48" s="4"/>
      <c r="B48" s="5" t="s">
        <v>19</v>
      </c>
      <c r="C48" s="5"/>
      <c r="D48" s="6"/>
      <c r="E48" s="64">
        <f aca="true" t="shared" si="4" ref="E48:J48">SUM(E46:E47)</f>
        <v>0</v>
      </c>
      <c r="F48" s="64">
        <f t="shared" si="4"/>
        <v>0</v>
      </c>
      <c r="G48" s="64">
        <f t="shared" si="4"/>
        <v>0</v>
      </c>
      <c r="H48" s="64">
        <f t="shared" si="4"/>
        <v>0</v>
      </c>
      <c r="I48" s="64">
        <f t="shared" si="4"/>
        <v>0</v>
      </c>
      <c r="J48" s="64">
        <f t="shared" si="4"/>
        <v>0</v>
      </c>
    </row>
    <row r="49" spans="1:10" ht="21" customHeight="1">
      <c r="A49" s="7" t="s">
        <v>44</v>
      </c>
      <c r="B49" s="8"/>
      <c r="C49" s="8"/>
      <c r="D49" s="9"/>
      <c r="E49" s="66"/>
      <c r="F49" s="66"/>
      <c r="G49" s="66"/>
      <c r="H49" s="66"/>
      <c r="I49" s="66"/>
      <c r="J49" s="66"/>
    </row>
    <row r="50" spans="1:10" ht="21" customHeight="1">
      <c r="A50" s="12"/>
      <c r="B50" s="13"/>
      <c r="C50" s="13"/>
      <c r="D50" s="14"/>
      <c r="E50" s="62">
        <f>SUM(F50:G50)</f>
        <v>0</v>
      </c>
      <c r="F50" s="62"/>
      <c r="G50" s="62"/>
      <c r="H50" s="62"/>
      <c r="I50" s="62"/>
      <c r="J50" s="63">
        <f>E50+H50+I50</f>
        <v>0</v>
      </c>
    </row>
    <row r="51" spans="1:10" ht="21" customHeight="1">
      <c r="A51" s="4"/>
      <c r="B51" s="5" t="s">
        <v>20</v>
      </c>
      <c r="C51" s="5"/>
      <c r="D51" s="6"/>
      <c r="E51" s="64">
        <f aca="true" t="shared" si="5" ref="E51:J51">SUM(E49:E50)</f>
        <v>0</v>
      </c>
      <c r="F51" s="64">
        <f t="shared" si="5"/>
        <v>0</v>
      </c>
      <c r="G51" s="64">
        <f t="shared" si="5"/>
        <v>0</v>
      </c>
      <c r="H51" s="64">
        <f t="shared" si="5"/>
        <v>0</v>
      </c>
      <c r="I51" s="64">
        <f t="shared" si="5"/>
        <v>0</v>
      </c>
      <c r="J51" s="64">
        <f t="shared" si="5"/>
        <v>0</v>
      </c>
    </row>
    <row r="52" spans="1:13" ht="30" customHeight="1">
      <c r="A52" s="29"/>
      <c r="B52" s="30" t="s">
        <v>21</v>
      </c>
      <c r="C52" s="30"/>
      <c r="D52" s="31"/>
      <c r="E52" s="65">
        <f>E20+E32+E38+E42+E45+E48+E51</f>
        <v>0</v>
      </c>
      <c r="F52" s="65">
        <f>F20+F32+F38+F42+F45+F48+F51</f>
        <v>0</v>
      </c>
      <c r="G52" s="65">
        <f>G20+G32+G38+G42+G45+G48+G51</f>
        <v>0</v>
      </c>
      <c r="H52" s="65">
        <f>H20+H32+H38+H42+H45+H48+H51</f>
        <v>0</v>
      </c>
      <c r="I52" s="65">
        <f>I20+I32+I38+I42+I45+I48+I51</f>
        <v>0</v>
      </c>
      <c r="J52" s="65">
        <f>J20+J32+J38+J42+J45+J48+J51</f>
        <v>0</v>
      </c>
      <c r="L52" s="137"/>
      <c r="M52" s="137"/>
    </row>
    <row r="53" spans="1:10" ht="24.75" customHeight="1">
      <c r="A53" s="33"/>
      <c r="B53" s="34" t="s">
        <v>45</v>
      </c>
      <c r="C53" s="34"/>
      <c r="D53" s="35"/>
      <c r="E53" s="37" t="e">
        <f>SUM(F53:G53)</f>
        <v>#DIV/0!</v>
      </c>
      <c r="F53" s="192" t="e">
        <f>F52/E52</f>
        <v>#DIV/0!</v>
      </c>
      <c r="G53" s="183" t="e">
        <f>G52/E52</f>
        <v>#DIV/0!</v>
      </c>
      <c r="H53" s="36"/>
      <c r="I53" s="36" t="e">
        <f>+I52/E52</f>
        <v>#DIV/0!</v>
      </c>
      <c r="J53" s="36"/>
    </row>
    <row r="54" spans="1:6" ht="12.75">
      <c r="A54" s="11" t="s">
        <v>92</v>
      </c>
      <c r="F54" s="137"/>
    </row>
    <row r="55" ht="12.75">
      <c r="E55" s="137"/>
    </row>
    <row r="56" spans="5:9" ht="12.75">
      <c r="E56" s="137">
        <f>500000-E52</f>
        <v>500000</v>
      </c>
      <c r="G56" s="137"/>
      <c r="I56" s="137"/>
    </row>
    <row r="57" spans="5:9" ht="12.75">
      <c r="E57" s="137"/>
      <c r="F57" s="137"/>
      <c r="G57" s="137"/>
      <c r="I57" s="137"/>
    </row>
  </sheetData>
  <sheetProtection/>
  <mergeCells count="5">
    <mergeCell ref="A1:J1"/>
    <mergeCell ref="A2:J2"/>
    <mergeCell ref="E11:G11"/>
    <mergeCell ref="F12:G12"/>
    <mergeCell ref="E10:J10"/>
  </mergeCells>
  <printOptions horizontalCentered="1"/>
  <pageMargins left="0" right="0" top="0.45" bottom="0" header="0.25" footer="0.25"/>
  <pageSetup fitToHeight="1" fitToWidth="1" horizontalDpi="600" verticalDpi="600" orientation="portrait" scale="56" r:id="rId1"/>
  <headerFooter alignWithMargins="0"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75" zoomScaleNormal="75" zoomScalePageLayoutView="0" workbookViewId="0" topLeftCell="A1">
      <selection activeCell="F30" sqref="F30"/>
    </sheetView>
  </sheetViews>
  <sheetFormatPr defaultColWidth="9.140625" defaultRowHeight="12.75"/>
  <cols>
    <col min="1" max="1" width="8.7109375" style="0" customWidth="1"/>
    <col min="2" max="2" width="25.7109375" style="0" customWidth="1"/>
    <col min="3" max="3" width="22.7109375" style="0" customWidth="1"/>
    <col min="4" max="5" width="18.7109375" style="0" customWidth="1"/>
    <col min="6" max="6" width="18.421875" style="0" customWidth="1"/>
    <col min="7" max="9" width="21.7109375" style="0" customWidth="1"/>
    <col min="10" max="12" width="18.7109375" style="0" customWidth="1"/>
  </cols>
  <sheetData>
    <row r="1" spans="1:12" ht="24.75">
      <c r="A1" s="255" t="s">
        <v>30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7"/>
    </row>
    <row r="2" spans="1:12" ht="18.75">
      <c r="A2" s="258" t="str">
        <f>+Detail!A2</f>
        <v>Economic And Workforce Development Department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4"/>
    </row>
    <row r="4" spans="1:12" ht="22.5">
      <c r="A4" s="58" t="s">
        <v>4</v>
      </c>
      <c r="B4" s="2"/>
      <c r="C4" s="132">
        <f>Summary!B3</f>
        <v>0</v>
      </c>
      <c r="D4" s="133"/>
      <c r="E4" s="133"/>
      <c r="F4" s="133"/>
      <c r="G4" s="133"/>
      <c r="H4" s="2"/>
      <c r="I4" s="2"/>
      <c r="J4" s="2"/>
      <c r="K4" s="2"/>
      <c r="L4" s="3"/>
    </row>
    <row r="5" spans="1:12" ht="19.5">
      <c r="A5" s="58" t="s">
        <v>7</v>
      </c>
      <c r="B5" s="2"/>
      <c r="C5" s="126"/>
      <c r="D5" s="2"/>
      <c r="E5" s="2"/>
      <c r="F5" s="2"/>
      <c r="G5" s="2"/>
      <c r="H5" s="2"/>
      <c r="I5" s="2"/>
      <c r="J5" s="2" t="s">
        <v>9</v>
      </c>
      <c r="K5" s="129">
        <f>Summary!G5</f>
        <v>0</v>
      </c>
      <c r="L5" s="70"/>
    </row>
    <row r="6" spans="1:12" ht="19.5">
      <c r="A6" s="58" t="s">
        <v>5</v>
      </c>
      <c r="B6" s="2"/>
      <c r="C6" s="126">
        <f>Summary!B5</f>
        <v>0</v>
      </c>
      <c r="D6" s="2"/>
      <c r="E6" s="2"/>
      <c r="F6" s="2"/>
      <c r="G6" s="2"/>
      <c r="H6" s="2"/>
      <c r="I6" s="2"/>
      <c r="J6" s="2" t="s">
        <v>8</v>
      </c>
      <c r="K6" s="129">
        <f>Summary!G6</f>
        <v>0</v>
      </c>
      <c r="L6" s="71"/>
    </row>
    <row r="7" spans="1:12" ht="19.5">
      <c r="A7" s="58" t="s">
        <v>6</v>
      </c>
      <c r="B7" s="2"/>
      <c r="C7" s="126">
        <f>Summary!B6</f>
        <v>0</v>
      </c>
      <c r="D7" s="2"/>
      <c r="E7" s="2"/>
      <c r="F7" s="2"/>
      <c r="G7" s="2"/>
      <c r="H7" s="2"/>
      <c r="I7" s="39"/>
      <c r="J7" s="2"/>
      <c r="K7" s="2"/>
      <c r="L7" s="71"/>
    </row>
    <row r="8" spans="1:12" ht="19.5">
      <c r="A8" s="58" t="s">
        <v>10</v>
      </c>
      <c r="B8" s="2"/>
      <c r="C8" s="128">
        <f>+Detail!D8</f>
        <v>0</v>
      </c>
      <c r="D8" s="2"/>
      <c r="E8" s="2"/>
      <c r="F8" s="2"/>
      <c r="G8" s="2"/>
      <c r="H8" s="2"/>
      <c r="I8" s="40"/>
      <c r="J8" s="2"/>
      <c r="K8" s="2"/>
      <c r="L8" s="71"/>
    </row>
    <row r="9" spans="1:12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2.5">
      <c r="A11" s="15"/>
      <c r="B11" s="18"/>
      <c r="C11" s="17"/>
      <c r="D11" s="15"/>
      <c r="E11" s="15"/>
      <c r="F11" s="15"/>
      <c r="G11" s="250" t="s">
        <v>33</v>
      </c>
      <c r="H11" s="251"/>
      <c r="I11" s="251"/>
      <c r="J11" s="251"/>
      <c r="K11" s="251"/>
      <c r="L11" s="252"/>
    </row>
    <row r="12" spans="1:12" ht="22.5">
      <c r="A12" s="19"/>
      <c r="B12" s="22"/>
      <c r="C12" s="21"/>
      <c r="D12" s="19"/>
      <c r="E12" s="19"/>
      <c r="F12" s="19"/>
      <c r="G12" s="250" t="s">
        <v>32</v>
      </c>
      <c r="H12" s="251"/>
      <c r="I12" s="252"/>
      <c r="J12" s="17"/>
      <c r="K12" s="17"/>
      <c r="L12" s="18" t="s">
        <v>111</v>
      </c>
    </row>
    <row r="13" spans="1:12" ht="15">
      <c r="A13" s="19"/>
      <c r="B13" s="22"/>
      <c r="C13" s="21"/>
      <c r="D13" s="21"/>
      <c r="E13" s="21"/>
      <c r="F13" s="21"/>
      <c r="G13" s="17"/>
      <c r="H13" s="263" t="s">
        <v>110</v>
      </c>
      <c r="I13" s="254"/>
      <c r="J13" s="21"/>
      <c r="K13" s="21"/>
      <c r="L13" s="22" t="s">
        <v>49</v>
      </c>
    </row>
    <row r="14" spans="1:12" ht="15">
      <c r="A14" s="261" t="s">
        <v>112</v>
      </c>
      <c r="B14" s="262"/>
      <c r="C14" s="21" t="s">
        <v>113</v>
      </c>
      <c r="D14" s="21" t="s">
        <v>114</v>
      </c>
      <c r="E14" s="21" t="s">
        <v>116</v>
      </c>
      <c r="F14" s="21" t="s">
        <v>118</v>
      </c>
      <c r="G14" s="21" t="s">
        <v>49</v>
      </c>
      <c r="H14" s="20"/>
      <c r="I14" s="17"/>
      <c r="J14" s="21" t="s">
        <v>51</v>
      </c>
      <c r="K14" s="21"/>
      <c r="L14" s="22" t="s">
        <v>56</v>
      </c>
    </row>
    <row r="15" spans="1:12" ht="15">
      <c r="A15" s="261" t="s">
        <v>93</v>
      </c>
      <c r="B15" s="262"/>
      <c r="C15" s="21"/>
      <c r="D15" s="21" t="s">
        <v>115</v>
      </c>
      <c r="E15" s="21" t="s">
        <v>117</v>
      </c>
      <c r="F15" s="21" t="s">
        <v>119</v>
      </c>
      <c r="G15" s="21" t="s">
        <v>108</v>
      </c>
      <c r="H15" s="20" t="s">
        <v>50</v>
      </c>
      <c r="I15" s="21" t="s">
        <v>51</v>
      </c>
      <c r="J15" s="21" t="s">
        <v>52</v>
      </c>
      <c r="K15" s="21" t="s">
        <v>146</v>
      </c>
      <c r="L15" s="22" t="s">
        <v>57</v>
      </c>
    </row>
    <row r="16" spans="1:12" ht="15">
      <c r="A16" s="19"/>
      <c r="B16" s="69" t="s">
        <v>96</v>
      </c>
      <c r="C16" s="21" t="s">
        <v>97</v>
      </c>
      <c r="D16" s="21" t="s">
        <v>98</v>
      </c>
      <c r="E16" s="21" t="s">
        <v>1</v>
      </c>
      <c r="F16" s="21" t="s">
        <v>2</v>
      </c>
      <c r="G16" s="21" t="s">
        <v>3</v>
      </c>
      <c r="H16" s="20" t="s">
        <v>100</v>
      </c>
      <c r="I16" s="21" t="s">
        <v>101</v>
      </c>
      <c r="J16" s="21" t="s">
        <v>102</v>
      </c>
      <c r="K16" s="21" t="s">
        <v>103</v>
      </c>
      <c r="L16" s="22" t="s">
        <v>104</v>
      </c>
    </row>
    <row r="17" spans="1:12" ht="15">
      <c r="A17" s="25"/>
      <c r="B17" s="68"/>
      <c r="C17" s="27"/>
      <c r="D17" s="27"/>
      <c r="E17" s="27"/>
      <c r="F17" s="27"/>
      <c r="G17" s="27" t="s">
        <v>99</v>
      </c>
      <c r="H17" s="26"/>
      <c r="I17" s="27"/>
      <c r="J17" s="27"/>
      <c r="K17" s="27"/>
      <c r="L17" s="28" t="s">
        <v>105</v>
      </c>
    </row>
    <row r="18" spans="1:12" ht="21" customHeight="1">
      <c r="A18" s="109" t="s">
        <v>22</v>
      </c>
      <c r="B18" s="110"/>
      <c r="C18" s="110"/>
      <c r="D18" s="110"/>
      <c r="E18" s="110"/>
      <c r="F18" s="110"/>
      <c r="G18" s="111"/>
      <c r="H18" s="111"/>
      <c r="I18" s="111"/>
      <c r="J18" s="111"/>
      <c r="K18" s="111"/>
      <c r="L18" s="111"/>
    </row>
    <row r="19" spans="1:15" ht="21" customHeight="1">
      <c r="A19" s="181"/>
      <c r="B19" s="143"/>
      <c r="C19" s="181"/>
      <c r="D19" s="147"/>
      <c r="E19" s="148"/>
      <c r="F19" s="186"/>
      <c r="G19" s="96"/>
      <c r="H19" s="96"/>
      <c r="I19" s="96"/>
      <c r="J19" s="96"/>
      <c r="K19" s="96"/>
      <c r="L19" s="99"/>
      <c r="M19" s="189"/>
      <c r="N19" s="189"/>
      <c r="O19" s="189"/>
    </row>
    <row r="20" spans="1:15" ht="21" customHeight="1">
      <c r="A20" s="181"/>
      <c r="B20" s="143"/>
      <c r="C20" s="181"/>
      <c r="D20" s="147"/>
      <c r="E20" s="148"/>
      <c r="F20" s="186"/>
      <c r="G20" s="96"/>
      <c r="H20" s="96"/>
      <c r="I20" s="96"/>
      <c r="J20" s="96"/>
      <c r="K20" s="96"/>
      <c r="L20" s="99"/>
      <c r="M20" s="189"/>
      <c r="N20" s="189"/>
      <c r="O20" s="189"/>
    </row>
    <row r="21" spans="1:15" ht="21" customHeight="1">
      <c r="A21" s="181"/>
      <c r="B21" s="143"/>
      <c r="C21" s="113"/>
      <c r="D21" s="147"/>
      <c r="E21" s="148"/>
      <c r="F21" s="186"/>
      <c r="G21" s="96"/>
      <c r="H21" s="96"/>
      <c r="I21" s="96"/>
      <c r="J21" s="96"/>
      <c r="K21" s="96"/>
      <c r="L21" s="99"/>
      <c r="M21" s="189"/>
      <c r="N21" s="189"/>
      <c r="O21" s="189"/>
    </row>
    <row r="22" spans="1:15" ht="21" customHeight="1">
      <c r="A22" s="181"/>
      <c r="B22" s="143"/>
      <c r="C22" s="113"/>
      <c r="D22" s="147"/>
      <c r="E22" s="148"/>
      <c r="F22" s="186"/>
      <c r="G22" s="96"/>
      <c r="H22" s="96"/>
      <c r="I22" s="96"/>
      <c r="J22" s="96"/>
      <c r="K22" s="96"/>
      <c r="L22" s="99"/>
      <c r="M22" s="189"/>
      <c r="N22" s="189"/>
      <c r="O22" s="189"/>
    </row>
    <row r="23" spans="1:15" ht="21" customHeight="1">
      <c r="A23" s="146"/>
      <c r="B23" s="143"/>
      <c r="C23" s="146"/>
      <c r="D23" s="147"/>
      <c r="E23" s="148"/>
      <c r="F23" s="186"/>
      <c r="G23" s="96"/>
      <c r="H23" s="96"/>
      <c r="I23" s="96"/>
      <c r="J23" s="96"/>
      <c r="K23" s="96"/>
      <c r="L23" s="99"/>
      <c r="M23" s="189"/>
      <c r="N23" s="189"/>
      <c r="O23" s="189"/>
    </row>
    <row r="24" spans="1:15" ht="21" customHeight="1">
      <c r="A24" s="146"/>
      <c r="B24" s="143"/>
      <c r="C24" s="146"/>
      <c r="D24" s="147"/>
      <c r="E24" s="148"/>
      <c r="F24" s="186"/>
      <c r="G24" s="96"/>
      <c r="H24" s="96"/>
      <c r="I24" s="96"/>
      <c r="J24" s="96"/>
      <c r="K24" s="96"/>
      <c r="L24" s="99"/>
      <c r="M24" s="189"/>
      <c r="N24" s="189"/>
      <c r="O24" s="189"/>
    </row>
    <row r="25" spans="1:15" ht="21" customHeight="1">
      <c r="A25" s="179"/>
      <c r="B25" s="143"/>
      <c r="C25" s="180"/>
      <c r="D25" s="147"/>
      <c r="E25" s="148"/>
      <c r="F25" s="186"/>
      <c r="G25" s="96"/>
      <c r="H25" s="96"/>
      <c r="I25" s="96"/>
      <c r="J25" s="96"/>
      <c r="K25" s="96"/>
      <c r="L25" s="99"/>
      <c r="M25" s="189"/>
      <c r="N25" s="189"/>
      <c r="O25" s="189"/>
    </row>
    <row r="26" spans="1:15" ht="21" customHeight="1">
      <c r="A26" s="179"/>
      <c r="B26" s="143"/>
      <c r="C26" s="180"/>
      <c r="D26" s="147"/>
      <c r="E26" s="148"/>
      <c r="F26" s="186"/>
      <c r="G26" s="96"/>
      <c r="H26" s="96"/>
      <c r="I26" s="96"/>
      <c r="J26" s="96"/>
      <c r="K26" s="96"/>
      <c r="L26" s="99"/>
      <c r="M26" s="189"/>
      <c r="N26" s="189"/>
      <c r="O26" s="189"/>
    </row>
    <row r="27" spans="1:15" ht="21" customHeight="1">
      <c r="A27" s="29"/>
      <c r="B27" s="30" t="s">
        <v>23</v>
      </c>
      <c r="C27" s="31"/>
      <c r="D27" s="67"/>
      <c r="E27" s="182">
        <f>SUM(E19:E26)</f>
        <v>0</v>
      </c>
      <c r="F27" s="67"/>
      <c r="G27" s="65">
        <f aca="true" t="shared" si="0" ref="G27:L27">SUM(G19:G26)</f>
        <v>0</v>
      </c>
      <c r="H27" s="65">
        <f t="shared" si="0"/>
        <v>0</v>
      </c>
      <c r="I27" s="65">
        <f t="shared" si="0"/>
        <v>0</v>
      </c>
      <c r="J27" s="65">
        <f t="shared" si="0"/>
        <v>0</v>
      </c>
      <c r="K27" s="65">
        <f t="shared" si="0"/>
        <v>0</v>
      </c>
      <c r="L27" s="65">
        <f t="shared" si="0"/>
        <v>0</v>
      </c>
      <c r="M27" s="189"/>
      <c r="N27" s="189"/>
      <c r="O27" s="189"/>
    </row>
    <row r="28" spans="1:12" ht="21" customHeight="1">
      <c r="A28" s="109" t="s">
        <v>24</v>
      </c>
      <c r="B28" s="110"/>
      <c r="C28" s="110"/>
      <c r="D28" s="115"/>
      <c r="E28" s="115"/>
      <c r="F28" s="116" t="s">
        <v>94</v>
      </c>
      <c r="G28" s="117"/>
      <c r="H28" s="117"/>
      <c r="I28" s="117"/>
      <c r="J28" s="117"/>
      <c r="K28" s="117"/>
      <c r="L28" s="117"/>
    </row>
    <row r="29" spans="1:12" ht="21" customHeight="1">
      <c r="A29" s="112" t="s">
        <v>145</v>
      </c>
      <c r="B29" s="54"/>
      <c r="C29" s="113"/>
      <c r="D29" s="118"/>
      <c r="E29" s="118"/>
      <c r="F29" s="140"/>
      <c r="G29" s="114"/>
      <c r="H29" s="114"/>
      <c r="I29" s="96"/>
      <c r="J29" s="114"/>
      <c r="K29" s="114"/>
      <c r="L29" s="99"/>
    </row>
    <row r="30" spans="1:12" ht="21" customHeight="1">
      <c r="A30" s="112" t="s">
        <v>25</v>
      </c>
      <c r="B30" s="54"/>
      <c r="C30" s="113"/>
      <c r="D30" s="118"/>
      <c r="E30" s="118"/>
      <c r="F30" s="140"/>
      <c r="G30" s="114"/>
      <c r="H30" s="114"/>
      <c r="I30" s="96"/>
      <c r="J30" s="114"/>
      <c r="K30" s="114"/>
      <c r="L30" s="99"/>
    </row>
    <row r="31" spans="1:12" ht="21" customHeight="1">
      <c r="A31" s="112" t="s">
        <v>26</v>
      </c>
      <c r="B31" s="54"/>
      <c r="C31" s="113"/>
      <c r="D31" s="118"/>
      <c r="E31" s="118"/>
      <c r="F31" s="140"/>
      <c r="G31" s="114"/>
      <c r="H31" s="114"/>
      <c r="I31" s="96"/>
      <c r="J31" s="114"/>
      <c r="K31" s="114"/>
      <c r="L31" s="99"/>
    </row>
    <row r="32" spans="1:12" ht="21" customHeight="1">
      <c r="A32" s="112" t="s">
        <v>27</v>
      </c>
      <c r="B32" s="54"/>
      <c r="C32" s="113"/>
      <c r="D32" s="118"/>
      <c r="E32" s="118"/>
      <c r="F32" s="140"/>
      <c r="G32" s="114"/>
      <c r="H32" s="114"/>
      <c r="I32" s="96"/>
      <c r="J32" s="114"/>
      <c r="K32" s="114"/>
      <c r="L32" s="99"/>
    </row>
    <row r="33" spans="1:12" ht="21" customHeight="1">
      <c r="A33" s="29"/>
      <c r="B33" s="30" t="s">
        <v>28</v>
      </c>
      <c r="C33" s="31"/>
      <c r="D33" s="67"/>
      <c r="E33" s="67"/>
      <c r="F33" s="149">
        <f>SUM(F29:F32)</f>
        <v>0</v>
      </c>
      <c r="G33" s="65">
        <f aca="true" t="shared" si="1" ref="G33:L33">SUM(G29:G32)</f>
        <v>0</v>
      </c>
      <c r="H33" s="65">
        <f t="shared" si="1"/>
        <v>0</v>
      </c>
      <c r="I33" s="65">
        <f t="shared" si="1"/>
        <v>0</v>
      </c>
      <c r="J33" s="65">
        <f t="shared" si="1"/>
        <v>0</v>
      </c>
      <c r="K33" s="65">
        <f t="shared" si="1"/>
        <v>0</v>
      </c>
      <c r="L33" s="65">
        <f t="shared" si="1"/>
        <v>0</v>
      </c>
    </row>
    <row r="34" spans="1:12" ht="21" customHeight="1">
      <c r="A34" s="29"/>
      <c r="B34" s="30" t="s">
        <v>29</v>
      </c>
      <c r="C34" s="31"/>
      <c r="D34" s="67"/>
      <c r="E34" s="67"/>
      <c r="F34" s="67"/>
      <c r="G34" s="65">
        <f aca="true" t="shared" si="2" ref="G34:L34">G27+G33</f>
        <v>0</v>
      </c>
      <c r="H34" s="65">
        <f t="shared" si="2"/>
        <v>0</v>
      </c>
      <c r="I34" s="65">
        <f t="shared" si="2"/>
        <v>0</v>
      </c>
      <c r="J34" s="65">
        <f t="shared" si="2"/>
        <v>0</v>
      </c>
      <c r="K34" s="65">
        <f t="shared" si="2"/>
        <v>0</v>
      </c>
      <c r="L34" s="65">
        <f t="shared" si="2"/>
        <v>0</v>
      </c>
    </row>
    <row r="35" spans="1:6" ht="21" customHeight="1">
      <c r="A35" s="11" t="s">
        <v>95</v>
      </c>
      <c r="F35" s="150"/>
    </row>
    <row r="36" spans="1:4" ht="21" customHeight="1">
      <c r="A36" s="185" t="s">
        <v>147</v>
      </c>
      <c r="B36" s="185" t="s">
        <v>148</v>
      </c>
      <c r="C36" s="185"/>
      <c r="D36" s="185"/>
    </row>
  </sheetData>
  <sheetProtection/>
  <mergeCells count="7">
    <mergeCell ref="A1:L1"/>
    <mergeCell ref="A2:L2"/>
    <mergeCell ref="A15:B15"/>
    <mergeCell ref="G11:L11"/>
    <mergeCell ref="G12:I12"/>
    <mergeCell ref="H13:I13"/>
    <mergeCell ref="A14:B14"/>
  </mergeCells>
  <printOptions horizontalCentered="1"/>
  <pageMargins left="0" right="0" top="0.75" bottom="0" header="0.5" footer="0.25"/>
  <pageSetup fitToHeight="1" fitToWidth="1" horizontalDpi="600" verticalDpi="600" orientation="landscape" scale="59" r:id="rId1"/>
  <headerFooter alignWithMargins="0"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75" zoomScaleNormal="75" zoomScalePageLayoutView="0" workbookViewId="0" topLeftCell="A1">
      <selection activeCell="D24" sqref="D24"/>
    </sheetView>
  </sheetViews>
  <sheetFormatPr defaultColWidth="9.140625" defaultRowHeight="12.75"/>
  <cols>
    <col min="1" max="1" width="18.7109375" style="0" customWidth="1"/>
    <col min="2" max="2" width="12.7109375" style="0" customWidth="1"/>
    <col min="3" max="3" width="30.7109375" style="0" customWidth="1"/>
    <col min="4" max="12" width="18.7109375" style="0" customWidth="1"/>
    <col min="14" max="14" width="9.28125" style="0" hidden="1" customWidth="1"/>
    <col min="15" max="15" width="0" style="0" hidden="1" customWidth="1"/>
    <col min="16" max="16" width="11.28125" style="0" bestFit="1" customWidth="1"/>
  </cols>
  <sheetData>
    <row r="1" spans="1:12" ht="27">
      <c r="A1" s="240" t="s">
        <v>121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ht="19.5">
      <c r="A2" s="243" t="str">
        <f>+'Sched of Personnel'!A2:L2</f>
        <v>Economic And Workforce Development Department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ht="12.75">
      <c r="A3" s="50"/>
      <c r="B3" s="48"/>
      <c r="C3" s="48"/>
      <c r="D3" s="48"/>
      <c r="E3" s="48"/>
      <c r="F3" s="48"/>
      <c r="G3" s="48"/>
      <c r="H3" s="48"/>
      <c r="I3" s="48"/>
      <c r="J3" s="48"/>
      <c r="K3" s="48"/>
      <c r="L3" s="44"/>
    </row>
    <row r="4" spans="1:12" ht="22.5">
      <c r="A4" s="58" t="s">
        <v>4</v>
      </c>
      <c r="B4" s="2"/>
      <c r="C4" s="132">
        <f>Summary!B3</f>
        <v>0</v>
      </c>
      <c r="D4" s="133"/>
      <c r="E4" s="133"/>
      <c r="F4" s="133"/>
      <c r="G4" s="133"/>
      <c r="H4" s="2"/>
      <c r="I4" s="2"/>
      <c r="J4" s="2"/>
      <c r="K4" s="2"/>
      <c r="L4" s="3"/>
    </row>
    <row r="5" spans="1:12" ht="19.5">
      <c r="A5" s="58" t="s">
        <v>7</v>
      </c>
      <c r="B5" s="2"/>
      <c r="C5" s="126">
        <f>Summary!B4</f>
        <v>0</v>
      </c>
      <c r="D5" s="2"/>
      <c r="E5" s="2"/>
      <c r="F5" s="2"/>
      <c r="G5" s="2"/>
      <c r="H5" s="2"/>
      <c r="I5" s="2"/>
      <c r="J5" s="2" t="s">
        <v>9</v>
      </c>
      <c r="K5" s="129">
        <f>Summary!G5</f>
        <v>0</v>
      </c>
      <c r="L5" s="3"/>
    </row>
    <row r="6" spans="1:12" ht="19.5">
      <c r="A6" s="58" t="s">
        <v>5</v>
      </c>
      <c r="B6" s="2"/>
      <c r="C6" s="126">
        <f>Summary!B5</f>
        <v>0</v>
      </c>
      <c r="D6" s="2"/>
      <c r="E6" s="2"/>
      <c r="F6" s="2"/>
      <c r="G6" s="2"/>
      <c r="H6" s="2"/>
      <c r="I6" s="2"/>
      <c r="J6" s="2" t="s">
        <v>8</v>
      </c>
      <c r="K6" s="129">
        <f>Summary!G6</f>
        <v>0</v>
      </c>
      <c r="L6" s="3"/>
    </row>
    <row r="7" spans="1:12" ht="19.5">
      <c r="A7" s="58" t="s">
        <v>6</v>
      </c>
      <c r="B7" s="2"/>
      <c r="C7" s="126">
        <f>Summary!B6</f>
        <v>0</v>
      </c>
      <c r="D7" s="2"/>
      <c r="E7" s="2"/>
      <c r="F7" s="2"/>
      <c r="G7" s="2"/>
      <c r="H7" s="2"/>
      <c r="I7" s="39"/>
      <c r="J7" s="2"/>
      <c r="K7" s="2"/>
      <c r="L7" s="3"/>
    </row>
    <row r="8" spans="1:12" ht="19.5">
      <c r="A8" s="58" t="s">
        <v>10</v>
      </c>
      <c r="B8" s="2"/>
      <c r="C8" s="128">
        <f>Summary!B7</f>
        <v>0</v>
      </c>
      <c r="D8" s="2"/>
      <c r="E8" s="2"/>
      <c r="F8" s="2"/>
      <c r="G8" s="2"/>
      <c r="H8" s="2"/>
      <c r="I8" s="40"/>
      <c r="J8" s="2"/>
      <c r="K8" s="2"/>
      <c r="L8" s="3"/>
    </row>
    <row r="9" spans="1:12" ht="12.75">
      <c r="A9" s="49"/>
      <c r="B9" s="1"/>
      <c r="C9" s="1"/>
      <c r="D9" s="1"/>
      <c r="E9" s="1"/>
      <c r="F9" s="1"/>
      <c r="G9" s="1"/>
      <c r="H9" s="1"/>
      <c r="I9" s="1"/>
      <c r="J9" s="1"/>
      <c r="K9" s="1"/>
      <c r="L9" s="10"/>
    </row>
    <row r="11" spans="1:12" ht="18" customHeight="1">
      <c r="A11" s="234" t="s">
        <v>62</v>
      </c>
      <c r="B11" s="235"/>
      <c r="C11" s="236"/>
      <c r="D11" s="75" t="s">
        <v>72</v>
      </c>
      <c r="E11" s="75" t="s">
        <v>73</v>
      </c>
      <c r="F11" s="75" t="s">
        <v>74</v>
      </c>
      <c r="G11" s="75" t="s">
        <v>75</v>
      </c>
      <c r="H11" s="75" t="s">
        <v>76</v>
      </c>
      <c r="I11" s="75" t="s">
        <v>77</v>
      </c>
      <c r="J11" s="75" t="s">
        <v>78</v>
      </c>
      <c r="K11" s="75" t="s">
        <v>79</v>
      </c>
      <c r="L11" s="75" t="s">
        <v>80</v>
      </c>
    </row>
    <row r="12" spans="1:12" ht="18" customHeight="1">
      <c r="A12" s="83" t="s">
        <v>47</v>
      </c>
      <c r="B12" s="234" t="s">
        <v>48</v>
      </c>
      <c r="C12" s="236"/>
      <c r="D12" s="84"/>
      <c r="E12" s="84"/>
      <c r="F12" s="84"/>
      <c r="G12" s="84"/>
      <c r="H12" s="84"/>
      <c r="I12" s="84"/>
      <c r="J12" s="84"/>
      <c r="K12" s="84"/>
      <c r="L12" s="84"/>
    </row>
    <row r="13" spans="1:18" ht="21" customHeight="1">
      <c r="A13" s="119">
        <v>1000</v>
      </c>
      <c r="B13" s="86" t="s">
        <v>64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190"/>
      <c r="N13" s="138"/>
      <c r="O13" s="190"/>
      <c r="P13" s="190"/>
      <c r="Q13" s="191"/>
      <c r="R13" s="190"/>
    </row>
    <row r="14" spans="1:18" ht="21" customHeight="1">
      <c r="A14" s="119">
        <v>2000</v>
      </c>
      <c r="B14" s="86" t="s">
        <v>65</v>
      </c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190"/>
      <c r="N14" s="190"/>
      <c r="O14" s="190"/>
      <c r="P14" s="190"/>
      <c r="Q14" s="191"/>
      <c r="R14" s="190"/>
    </row>
    <row r="15" spans="1:18" ht="21" customHeight="1">
      <c r="A15" s="119">
        <v>2100</v>
      </c>
      <c r="B15" s="86" t="s">
        <v>66</v>
      </c>
      <c r="C15" s="87"/>
      <c r="D15" s="88"/>
      <c r="E15" s="88"/>
      <c r="F15" s="88"/>
      <c r="G15" s="88"/>
      <c r="H15" s="88"/>
      <c r="I15" s="88"/>
      <c r="J15" s="88"/>
      <c r="K15" s="88"/>
      <c r="L15" s="88"/>
      <c r="M15" s="190"/>
      <c r="N15" s="190"/>
      <c r="O15" s="190"/>
      <c r="P15" s="190"/>
      <c r="Q15" s="190"/>
      <c r="R15" s="190"/>
    </row>
    <row r="16" spans="1:18" ht="21" customHeight="1">
      <c r="A16" s="119">
        <v>2200</v>
      </c>
      <c r="B16" s="86" t="s">
        <v>67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190"/>
      <c r="N16" s="190"/>
      <c r="O16" s="190"/>
      <c r="P16" s="190"/>
      <c r="Q16" s="191"/>
      <c r="R16" s="190"/>
    </row>
    <row r="17" spans="1:18" ht="21" customHeight="1">
      <c r="A17" s="119">
        <v>3000</v>
      </c>
      <c r="B17" s="86" t="s">
        <v>106</v>
      </c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190"/>
      <c r="N17" s="190"/>
      <c r="O17" s="190"/>
      <c r="P17" s="190"/>
      <c r="Q17" s="191">
        <f>SUM(Q13:Q16)</f>
        <v>0</v>
      </c>
      <c r="R17" s="190"/>
    </row>
    <row r="18" spans="1:18" ht="21" customHeight="1">
      <c r="A18" s="119">
        <v>4000</v>
      </c>
      <c r="B18" s="86" t="s">
        <v>69</v>
      </c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190"/>
      <c r="N18" s="190"/>
      <c r="O18" s="190"/>
      <c r="P18" s="190"/>
      <c r="Q18" s="190"/>
      <c r="R18" s="190"/>
    </row>
    <row r="19" spans="1:18" ht="21" customHeight="1">
      <c r="A19" s="119">
        <v>5000</v>
      </c>
      <c r="B19" s="86" t="s">
        <v>70</v>
      </c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190"/>
      <c r="N19" s="190"/>
      <c r="O19" s="190"/>
      <c r="P19" s="190"/>
      <c r="Q19" s="190"/>
      <c r="R19" s="190"/>
    </row>
    <row r="20" spans="1:18" ht="30" customHeight="1">
      <c r="A20" s="120" t="s">
        <v>107</v>
      </c>
      <c r="B20" s="51"/>
      <c r="C20" s="121"/>
      <c r="D20" s="93">
        <f>SUM(D13:D19)</f>
        <v>0</v>
      </c>
      <c r="E20" s="93">
        <f aca="true" t="shared" si="0" ref="E20:L20">SUM(E13:E19)</f>
        <v>0</v>
      </c>
      <c r="F20" s="93">
        <f t="shared" si="0"/>
        <v>0</v>
      </c>
      <c r="G20" s="93">
        <f t="shared" si="0"/>
        <v>0</v>
      </c>
      <c r="H20" s="93">
        <f t="shared" si="0"/>
        <v>0</v>
      </c>
      <c r="I20" s="93">
        <f t="shared" si="0"/>
        <v>0</v>
      </c>
      <c r="J20" s="93">
        <f t="shared" si="0"/>
        <v>0</v>
      </c>
      <c r="K20" s="93">
        <f t="shared" si="0"/>
        <v>0</v>
      </c>
      <c r="L20" s="93">
        <f t="shared" si="0"/>
        <v>0</v>
      </c>
      <c r="M20" s="190"/>
      <c r="N20" s="190"/>
      <c r="O20" s="190"/>
      <c r="P20" s="190"/>
      <c r="Q20" s="190"/>
      <c r="R20" s="190"/>
    </row>
    <row r="21" spans="1:18" ht="30" customHeight="1">
      <c r="A21" s="91" t="s">
        <v>82</v>
      </c>
      <c r="B21" s="122"/>
      <c r="C21" s="92"/>
      <c r="D21" s="93">
        <f>D20</f>
        <v>0</v>
      </c>
      <c r="E21" s="93">
        <f aca="true" t="shared" si="1" ref="E21:L21">D21+E20</f>
        <v>0</v>
      </c>
      <c r="F21" s="93">
        <f t="shared" si="1"/>
        <v>0</v>
      </c>
      <c r="G21" s="93">
        <f t="shared" si="1"/>
        <v>0</v>
      </c>
      <c r="H21" s="93">
        <f t="shared" si="1"/>
        <v>0</v>
      </c>
      <c r="I21" s="93">
        <f t="shared" si="1"/>
        <v>0</v>
      </c>
      <c r="J21" s="93">
        <f t="shared" si="1"/>
        <v>0</v>
      </c>
      <c r="K21" s="93">
        <f t="shared" si="1"/>
        <v>0</v>
      </c>
      <c r="L21" s="93">
        <f t="shared" si="1"/>
        <v>0</v>
      </c>
      <c r="M21" s="190"/>
      <c r="N21" s="190"/>
      <c r="O21" s="190"/>
      <c r="P21" s="190"/>
      <c r="Q21" s="190"/>
      <c r="R21" s="190"/>
    </row>
    <row r="22" spans="13:18" ht="18" customHeight="1">
      <c r="M22" s="190"/>
      <c r="N22" s="190"/>
      <c r="O22" s="190"/>
      <c r="P22" s="190"/>
      <c r="Q22" s="190"/>
      <c r="R22" s="190"/>
    </row>
    <row r="23" spans="1:18" ht="18" customHeight="1">
      <c r="A23" s="234" t="s">
        <v>62</v>
      </c>
      <c r="B23" s="235"/>
      <c r="C23" s="236"/>
      <c r="D23" s="75" t="s">
        <v>83</v>
      </c>
      <c r="E23" s="75" t="s">
        <v>84</v>
      </c>
      <c r="F23" s="75" t="s">
        <v>85</v>
      </c>
      <c r="G23" s="75"/>
      <c r="H23" s="75"/>
      <c r="I23" s="75"/>
      <c r="J23" s="75"/>
      <c r="K23" s="75"/>
      <c r="L23" s="75" t="s">
        <v>49</v>
      </c>
      <c r="M23" s="190"/>
      <c r="N23" s="190"/>
      <c r="O23" s="190"/>
      <c r="P23" s="190"/>
      <c r="Q23" s="190"/>
      <c r="R23" s="190"/>
    </row>
    <row r="24" spans="1:18" ht="18" customHeight="1">
      <c r="A24" s="83" t="s">
        <v>47</v>
      </c>
      <c r="B24" s="234" t="s">
        <v>48</v>
      </c>
      <c r="C24" s="236"/>
      <c r="D24" s="84"/>
      <c r="E24" s="84"/>
      <c r="F24" s="84"/>
      <c r="G24" s="84"/>
      <c r="H24" s="84"/>
      <c r="I24" s="84"/>
      <c r="J24" s="84"/>
      <c r="K24" s="84"/>
      <c r="L24" s="84"/>
      <c r="M24" s="190"/>
      <c r="N24" s="190"/>
      <c r="O24" s="190"/>
      <c r="P24" s="190"/>
      <c r="Q24" s="190"/>
      <c r="R24" s="190"/>
    </row>
    <row r="25" spans="1:18" ht="21" customHeight="1">
      <c r="A25" s="119">
        <v>1000</v>
      </c>
      <c r="B25" s="86" t="s">
        <v>64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190"/>
      <c r="N25" s="190"/>
      <c r="O25" s="190"/>
      <c r="P25" s="191"/>
      <c r="Q25" s="190"/>
      <c r="R25" s="190"/>
    </row>
    <row r="26" spans="1:18" ht="21" customHeight="1">
      <c r="A26" s="119">
        <v>2000</v>
      </c>
      <c r="B26" s="86" t="s">
        <v>65</v>
      </c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190"/>
      <c r="N26" s="190"/>
      <c r="O26" s="190"/>
      <c r="P26" s="191"/>
      <c r="Q26" s="190"/>
      <c r="R26" s="190"/>
    </row>
    <row r="27" spans="1:18" ht="21" customHeight="1">
      <c r="A27" s="119">
        <v>2100</v>
      </c>
      <c r="B27" s="86" t="s">
        <v>66</v>
      </c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190"/>
      <c r="N27" s="190"/>
      <c r="O27" s="190"/>
      <c r="P27" s="191"/>
      <c r="Q27" s="190"/>
      <c r="R27" s="190"/>
    </row>
    <row r="28" spans="1:18" ht="21" customHeight="1">
      <c r="A28" s="119">
        <v>2200</v>
      </c>
      <c r="B28" s="86" t="s">
        <v>67</v>
      </c>
      <c r="C28" s="87"/>
      <c r="D28" s="88"/>
      <c r="E28" s="88"/>
      <c r="F28" s="88"/>
      <c r="G28" s="88"/>
      <c r="H28" s="88"/>
      <c r="I28" s="88"/>
      <c r="J28" s="88"/>
      <c r="K28" s="88"/>
      <c r="L28" s="88"/>
      <c r="M28" s="190"/>
      <c r="N28" s="190"/>
      <c r="O28" s="190"/>
      <c r="P28" s="191"/>
      <c r="Q28" s="190"/>
      <c r="R28" s="190"/>
    </row>
    <row r="29" spans="1:18" ht="21" customHeight="1">
      <c r="A29" s="119">
        <v>3000</v>
      </c>
      <c r="B29" s="86" t="s">
        <v>106</v>
      </c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190"/>
      <c r="N29" s="190"/>
      <c r="O29" s="190"/>
      <c r="P29" s="190"/>
      <c r="Q29" s="190"/>
      <c r="R29" s="190"/>
    </row>
    <row r="30" spans="1:18" ht="21" customHeight="1">
      <c r="A30" s="119">
        <v>4000</v>
      </c>
      <c r="B30" s="86" t="s">
        <v>69</v>
      </c>
      <c r="C30" s="87"/>
      <c r="D30" s="88"/>
      <c r="E30" s="88"/>
      <c r="F30" s="88"/>
      <c r="G30" s="88"/>
      <c r="H30" s="88"/>
      <c r="I30" s="88"/>
      <c r="J30" s="88"/>
      <c r="K30" s="88"/>
      <c r="L30" s="88">
        <f aca="true" t="shared" si="2" ref="L25:L31">SUM(D18:L18)+SUM(D30:K30)</f>
        <v>0</v>
      </c>
      <c r="M30" s="190"/>
      <c r="N30" s="190"/>
      <c r="O30" s="190"/>
      <c r="P30" s="190"/>
      <c r="Q30" s="190"/>
      <c r="R30" s="190"/>
    </row>
    <row r="31" spans="1:18" ht="21" customHeight="1">
      <c r="A31" s="119">
        <v>5000</v>
      </c>
      <c r="B31" s="86" t="s">
        <v>70</v>
      </c>
      <c r="C31" s="87"/>
      <c r="D31" s="88"/>
      <c r="E31" s="88"/>
      <c r="F31" s="88"/>
      <c r="G31" s="88"/>
      <c r="H31" s="88"/>
      <c r="I31" s="88"/>
      <c r="J31" s="88"/>
      <c r="K31" s="88"/>
      <c r="L31" s="88">
        <f t="shared" si="2"/>
        <v>0</v>
      </c>
      <c r="M31" s="190"/>
      <c r="N31" s="190"/>
      <c r="O31" s="190"/>
      <c r="P31" s="190"/>
      <c r="Q31" s="190"/>
      <c r="R31" s="190"/>
    </row>
    <row r="32" spans="1:18" ht="30" customHeight="1">
      <c r="A32" s="120" t="s">
        <v>107</v>
      </c>
      <c r="B32" s="51"/>
      <c r="C32" s="121"/>
      <c r="D32" s="93">
        <f>SUM(D25:D31)</f>
        <v>0</v>
      </c>
      <c r="E32" s="93">
        <f>SUM(E25:E31)</f>
        <v>0</v>
      </c>
      <c r="F32" s="93">
        <f>SUM(F25:F31)</f>
        <v>0</v>
      </c>
      <c r="G32" s="93"/>
      <c r="H32" s="93"/>
      <c r="I32" s="93"/>
      <c r="J32" s="93"/>
      <c r="K32" s="93"/>
      <c r="L32" s="93">
        <f>SUM(L25:L31)</f>
        <v>0</v>
      </c>
      <c r="M32" s="190"/>
      <c r="N32" s="190"/>
      <c r="O32" s="190"/>
      <c r="P32" s="190"/>
      <c r="Q32" s="190"/>
      <c r="R32" s="190"/>
    </row>
    <row r="33" spans="1:18" ht="30" customHeight="1">
      <c r="A33" s="91" t="s">
        <v>82</v>
      </c>
      <c r="B33" s="122"/>
      <c r="C33" s="92"/>
      <c r="D33" s="93">
        <f>+D32+L21</f>
        <v>0</v>
      </c>
      <c r="E33" s="93">
        <f>+D33+E32</f>
        <v>0</v>
      </c>
      <c r="F33" s="93">
        <f>+E33+F32</f>
        <v>0</v>
      </c>
      <c r="G33" s="93"/>
      <c r="H33" s="93"/>
      <c r="I33" s="93"/>
      <c r="J33" s="93"/>
      <c r="K33" s="93"/>
      <c r="L33" s="93"/>
      <c r="M33" s="190"/>
      <c r="N33" s="190"/>
      <c r="O33" s="190"/>
      <c r="P33" s="190"/>
      <c r="Q33" s="190"/>
      <c r="R33" s="190"/>
    </row>
    <row r="34" ht="12.75">
      <c r="A34" s="11" t="s">
        <v>120</v>
      </c>
    </row>
    <row r="35" ht="12.75">
      <c r="A35" s="11"/>
    </row>
  </sheetData>
  <sheetProtection/>
  <mergeCells count="6">
    <mergeCell ref="A23:C23"/>
    <mergeCell ref="B24:C24"/>
    <mergeCell ref="A2:L2"/>
    <mergeCell ref="A1:L1"/>
    <mergeCell ref="B12:C12"/>
    <mergeCell ref="A11:C11"/>
  </mergeCells>
  <printOptions horizontalCentered="1"/>
  <pageMargins left="0.5" right="0.5" top="1" bottom="0.75" header="0.5" footer="0.5"/>
  <pageSetup fitToHeight="1" fitToWidth="1" horizontalDpi="600" verticalDpi="600" orientation="landscape" scale="55" r:id="rId1"/>
  <headerFooter alignWithMargins="0">
    <oddHeader>&amp;R&amp;9&amp;D,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6.57421875" style="175" bestFit="1" customWidth="1"/>
    <col min="2" max="2" width="17.8515625" style="176" customWidth="1"/>
    <col min="3" max="3" width="14.00390625" style="177" bestFit="1" customWidth="1"/>
    <col min="4" max="4" width="10.28125" style="177" customWidth="1"/>
    <col min="5" max="5" width="12.57421875" style="177" customWidth="1"/>
    <col min="6" max="6" width="11.140625" style="177" customWidth="1"/>
    <col min="7" max="7" width="12.00390625" style="177" customWidth="1"/>
    <col min="8" max="8" width="7.00390625" style="178" customWidth="1"/>
    <col min="9" max="9" width="64.140625" style="176" customWidth="1"/>
    <col min="10" max="10" width="10.8515625" style="152" hidden="1" customWidth="1"/>
  </cols>
  <sheetData>
    <row r="2" spans="1:9" s="151" customFormat="1" ht="51.75" customHeight="1">
      <c r="A2" s="195"/>
      <c r="B2" s="195"/>
      <c r="C2" s="195"/>
      <c r="D2" s="195"/>
      <c r="E2" s="195"/>
      <c r="F2" s="195"/>
      <c r="G2" s="195"/>
      <c r="H2" s="195"/>
      <c r="I2" s="195"/>
    </row>
    <row r="3" spans="1:9" ht="80.25" customHeight="1">
      <c r="A3" s="196"/>
      <c r="B3" s="197"/>
      <c r="C3" s="197"/>
      <c r="D3" s="197"/>
      <c r="E3" s="197"/>
      <c r="F3" s="197"/>
      <c r="G3" s="197"/>
      <c r="H3" s="197"/>
      <c r="I3" s="197"/>
    </row>
    <row r="4" spans="1:10" s="154" customFormat="1" ht="33" customHeight="1" thickBot="1">
      <c r="A4" s="198" t="s">
        <v>123</v>
      </c>
      <c r="B4" s="199"/>
      <c r="C4" s="199"/>
      <c r="D4" s="199"/>
      <c r="E4" s="199"/>
      <c r="F4" s="199"/>
      <c r="G4" s="199"/>
      <c r="H4" s="199"/>
      <c r="I4" s="199"/>
      <c r="J4" s="153"/>
    </row>
    <row r="5" spans="1:9" ht="21" customHeight="1">
      <c r="A5" s="200" t="s">
        <v>124</v>
      </c>
      <c r="B5" s="201"/>
      <c r="C5" s="202"/>
      <c r="D5" s="203"/>
      <c r="E5" s="204"/>
      <c r="F5" s="204"/>
      <c r="G5" s="205"/>
      <c r="H5" s="205"/>
      <c r="I5" s="206"/>
    </row>
    <row r="6" spans="1:9" ht="21" customHeight="1" thickBot="1">
      <c r="A6" s="207" t="s">
        <v>125</v>
      </c>
      <c r="B6" s="208"/>
      <c r="C6" s="209"/>
      <c r="D6" s="210"/>
      <c r="E6" s="211"/>
      <c r="F6" s="212"/>
      <c r="G6" s="213"/>
      <c r="H6" s="213"/>
      <c r="I6" s="214"/>
    </row>
    <row r="7" spans="1:9" ht="45.75" customHeight="1">
      <c r="A7" s="220"/>
      <c r="B7" s="221"/>
      <c r="C7" s="221"/>
      <c r="D7" s="222"/>
      <c r="E7" s="223"/>
      <c r="F7" s="223"/>
      <c r="G7" s="223"/>
      <c r="H7" s="223"/>
      <c r="I7" s="155"/>
    </row>
    <row r="8" spans="1:10" s="161" customFormat="1" ht="11.25">
      <c r="A8" s="156"/>
      <c r="B8" s="157" t="s">
        <v>126</v>
      </c>
      <c r="C8" s="158" t="s">
        <v>127</v>
      </c>
      <c r="D8" s="158" t="s">
        <v>128</v>
      </c>
      <c r="E8" s="158" t="s">
        <v>129</v>
      </c>
      <c r="F8" s="158" t="s">
        <v>130</v>
      </c>
      <c r="G8" s="158" t="s">
        <v>131</v>
      </c>
      <c r="H8" s="159" t="s">
        <v>132</v>
      </c>
      <c r="I8" s="157" t="s">
        <v>133</v>
      </c>
      <c r="J8" s="160" t="s">
        <v>132</v>
      </c>
    </row>
    <row r="9" spans="1:10" s="161" customFormat="1" ht="21" customHeight="1">
      <c r="A9" s="193" t="s">
        <v>134</v>
      </c>
      <c r="B9" s="193" t="s">
        <v>135</v>
      </c>
      <c r="C9" s="224"/>
      <c r="D9" s="225"/>
      <c r="E9" s="224"/>
      <c r="F9" s="225"/>
      <c r="G9" s="226"/>
      <c r="H9" s="228"/>
      <c r="I9" s="193" t="s">
        <v>136</v>
      </c>
      <c r="J9" s="160"/>
    </row>
    <row r="10" spans="1:10" s="165" customFormat="1" ht="44.25" customHeight="1">
      <c r="A10" s="194"/>
      <c r="B10" s="194"/>
      <c r="C10" s="162" t="s">
        <v>138</v>
      </c>
      <c r="D10" s="163" t="s">
        <v>137</v>
      </c>
      <c r="E10" s="162"/>
      <c r="F10" s="163"/>
      <c r="G10" s="227"/>
      <c r="H10" s="229"/>
      <c r="I10" s="194"/>
      <c r="J10" s="164" t="s">
        <v>139</v>
      </c>
    </row>
    <row r="11" spans="1:10" ht="12.75">
      <c r="A11" s="166" t="s">
        <v>140</v>
      </c>
      <c r="B11" s="167"/>
      <c r="C11" s="168"/>
      <c r="D11" s="187"/>
      <c r="E11" s="168"/>
      <c r="F11" s="169"/>
      <c r="G11" s="170"/>
      <c r="H11" s="169"/>
      <c r="I11" s="171"/>
      <c r="J11" s="172"/>
    </row>
    <row r="12" spans="1:10" ht="12.75">
      <c r="A12" s="166"/>
      <c r="B12" s="167"/>
      <c r="C12" s="168"/>
      <c r="D12" s="187"/>
      <c r="E12" s="168"/>
      <c r="F12" s="169"/>
      <c r="G12" s="170"/>
      <c r="H12" s="169"/>
      <c r="I12" s="171"/>
      <c r="J12" s="172"/>
    </row>
    <row r="13" spans="1:10" ht="12.75">
      <c r="A13" s="166"/>
      <c r="B13" s="167"/>
      <c r="C13" s="168"/>
      <c r="D13" s="187"/>
      <c r="E13" s="168"/>
      <c r="F13" s="169"/>
      <c r="G13" s="170"/>
      <c r="H13" s="169"/>
      <c r="I13" s="171"/>
      <c r="J13" s="172"/>
    </row>
    <row r="14" spans="1:10" ht="12.75">
      <c r="A14" s="166" t="s">
        <v>141</v>
      </c>
      <c r="B14" s="167"/>
      <c r="C14" s="168"/>
      <c r="D14" s="187"/>
      <c r="E14" s="168"/>
      <c r="F14" s="169"/>
      <c r="G14" s="170"/>
      <c r="H14" s="169"/>
      <c r="I14" s="171"/>
      <c r="J14" s="172"/>
    </row>
    <row r="15" spans="1:10" ht="12.75">
      <c r="A15" s="166"/>
      <c r="B15" s="167"/>
      <c r="C15" s="168"/>
      <c r="D15" s="187"/>
      <c r="E15" s="168"/>
      <c r="F15" s="169"/>
      <c r="G15" s="170"/>
      <c r="H15" s="169"/>
      <c r="I15" s="171"/>
      <c r="J15" s="172"/>
    </row>
    <row r="16" spans="1:10" ht="12.75">
      <c r="A16" s="166"/>
      <c r="B16" s="167"/>
      <c r="C16" s="168"/>
      <c r="D16" s="187"/>
      <c r="E16" s="168"/>
      <c r="F16" s="169"/>
      <c r="G16" s="170"/>
      <c r="H16" s="169"/>
      <c r="I16" s="171"/>
      <c r="J16" s="172"/>
    </row>
    <row r="17" spans="1:10" ht="12.75">
      <c r="A17" s="166"/>
      <c r="B17" s="167"/>
      <c r="C17" s="168"/>
      <c r="D17" s="187"/>
      <c r="E17" s="168"/>
      <c r="F17" s="169"/>
      <c r="G17" s="170"/>
      <c r="H17" s="169"/>
      <c r="I17" s="171"/>
      <c r="J17" s="172"/>
    </row>
    <row r="18" spans="1:10" ht="12.75">
      <c r="A18" s="166"/>
      <c r="B18" s="167"/>
      <c r="C18" s="168"/>
      <c r="D18" s="187"/>
      <c r="E18" s="168"/>
      <c r="F18" s="169"/>
      <c r="G18" s="170"/>
      <c r="H18" s="169"/>
      <c r="I18" s="171"/>
      <c r="J18" s="172"/>
    </row>
    <row r="19" spans="1:10" ht="12.75">
      <c r="A19" s="166"/>
      <c r="B19" s="167"/>
      <c r="C19" s="168"/>
      <c r="D19" s="187"/>
      <c r="E19" s="168"/>
      <c r="F19" s="169"/>
      <c r="G19" s="170"/>
      <c r="H19" s="169"/>
      <c r="I19" s="171"/>
      <c r="J19" s="172"/>
    </row>
    <row r="20" spans="1:10" ht="12.75">
      <c r="A20" s="166"/>
      <c r="B20" s="167"/>
      <c r="C20" s="168"/>
      <c r="D20" s="187"/>
      <c r="E20" s="168"/>
      <c r="F20" s="169"/>
      <c r="G20" s="170"/>
      <c r="H20" s="169"/>
      <c r="I20" s="171"/>
      <c r="J20" s="172"/>
    </row>
    <row r="21" spans="1:10" ht="12.75">
      <c r="A21" s="166"/>
      <c r="B21" s="167"/>
      <c r="C21" s="168"/>
      <c r="D21" s="187"/>
      <c r="E21" s="168"/>
      <c r="F21" s="169"/>
      <c r="G21" s="170"/>
      <c r="H21" s="169"/>
      <c r="I21" s="171"/>
      <c r="J21" s="172"/>
    </row>
    <row r="22" spans="1:10" ht="12.75">
      <c r="A22" s="166"/>
      <c r="B22" s="167"/>
      <c r="C22" s="168"/>
      <c r="D22" s="187"/>
      <c r="E22" s="168"/>
      <c r="F22" s="169"/>
      <c r="G22" s="170"/>
      <c r="H22" s="169"/>
      <c r="I22" s="171"/>
      <c r="J22" s="172"/>
    </row>
    <row r="23" spans="1:10" ht="12.75">
      <c r="A23" s="166"/>
      <c r="B23" s="167"/>
      <c r="C23" s="168"/>
      <c r="D23" s="187"/>
      <c r="E23" s="168"/>
      <c r="F23" s="169"/>
      <c r="G23" s="170"/>
      <c r="H23" s="169"/>
      <c r="I23" s="171"/>
      <c r="J23" s="172"/>
    </row>
    <row r="24" spans="1:10" ht="12.75">
      <c r="A24" s="166"/>
      <c r="B24" s="167"/>
      <c r="C24" s="168"/>
      <c r="D24" s="187"/>
      <c r="E24" s="168"/>
      <c r="F24" s="169"/>
      <c r="G24" s="170"/>
      <c r="H24" s="169"/>
      <c r="I24" s="171"/>
      <c r="J24" s="172"/>
    </row>
    <row r="25" spans="1:10" ht="12.75">
      <c r="A25" s="166"/>
      <c r="B25" s="167"/>
      <c r="C25" s="168"/>
      <c r="D25" s="187"/>
      <c r="E25" s="168"/>
      <c r="F25" s="169"/>
      <c r="G25" s="170"/>
      <c r="H25" s="169"/>
      <c r="I25" s="171"/>
      <c r="J25" s="172"/>
    </row>
    <row r="26" spans="1:10" ht="25.5">
      <c r="A26" s="166" t="s">
        <v>142</v>
      </c>
      <c r="B26" s="167"/>
      <c r="C26" s="168"/>
      <c r="D26" s="187"/>
      <c r="E26" s="168"/>
      <c r="F26" s="169"/>
      <c r="G26" s="170"/>
      <c r="H26" s="169"/>
      <c r="I26" s="171"/>
      <c r="J26" s="172"/>
    </row>
    <row r="27" spans="1:10" ht="12.75">
      <c r="A27" s="166"/>
      <c r="B27" s="167"/>
      <c r="C27" s="168"/>
      <c r="D27" s="187"/>
      <c r="E27" s="168"/>
      <c r="F27" s="169"/>
      <c r="G27" s="170"/>
      <c r="H27" s="169"/>
      <c r="I27" s="171"/>
      <c r="J27" s="172"/>
    </row>
    <row r="28" spans="1:10" ht="12.75">
      <c r="A28" s="166"/>
      <c r="B28" s="167"/>
      <c r="C28" s="168"/>
      <c r="D28" s="187"/>
      <c r="E28" s="168"/>
      <c r="F28" s="169"/>
      <c r="G28" s="170"/>
      <c r="H28" s="169"/>
      <c r="I28" s="171"/>
      <c r="J28" s="172"/>
    </row>
    <row r="29" spans="1:10" ht="12.75">
      <c r="A29" s="166" t="s">
        <v>143</v>
      </c>
      <c r="B29" s="167"/>
      <c r="C29" s="168"/>
      <c r="D29" s="187"/>
      <c r="E29" s="168"/>
      <c r="F29" s="169"/>
      <c r="G29" s="170"/>
      <c r="H29" s="169"/>
      <c r="I29" s="215"/>
      <c r="J29" s="172"/>
    </row>
    <row r="30" spans="1:10" ht="12.75">
      <c r="A30" s="166"/>
      <c r="B30" s="167"/>
      <c r="C30" s="168"/>
      <c r="D30" s="187"/>
      <c r="E30" s="168"/>
      <c r="F30" s="169"/>
      <c r="G30" s="170"/>
      <c r="H30" s="169"/>
      <c r="I30" s="216"/>
      <c r="J30" s="172"/>
    </row>
    <row r="31" spans="1:10" ht="12.75">
      <c r="A31" s="166"/>
      <c r="B31" s="167"/>
      <c r="C31" s="168"/>
      <c r="D31" s="169"/>
      <c r="E31" s="168"/>
      <c r="F31" s="169"/>
      <c r="G31" s="170"/>
      <c r="H31" s="169"/>
      <c r="I31" s="216"/>
      <c r="J31" s="172"/>
    </row>
    <row r="32" spans="1:10" ht="15">
      <c r="A32" s="218" t="s">
        <v>144</v>
      </c>
      <c r="B32" s="219"/>
      <c r="C32" s="168">
        <f>SUM(C11:C31)</f>
        <v>0</v>
      </c>
      <c r="D32" s="173"/>
      <c r="E32" s="168">
        <f>SUM(E11:E31)</f>
        <v>0</v>
      </c>
      <c r="F32" s="174"/>
      <c r="G32" s="170"/>
      <c r="H32" s="169"/>
      <c r="I32" s="217"/>
      <c r="J32" s="172"/>
    </row>
  </sheetData>
  <sheetProtection/>
  <mergeCells count="18">
    <mergeCell ref="I29:I32"/>
    <mergeCell ref="A32:B32"/>
    <mergeCell ref="A7:C7"/>
    <mergeCell ref="D7:H7"/>
    <mergeCell ref="A9:A10"/>
    <mergeCell ref="B9:B10"/>
    <mergeCell ref="C9:D9"/>
    <mergeCell ref="E9:F9"/>
    <mergeCell ref="G9:G10"/>
    <mergeCell ref="H9:H10"/>
    <mergeCell ref="I9:I10"/>
    <mergeCell ref="A2:I2"/>
    <mergeCell ref="A3:I3"/>
    <mergeCell ref="A4:I4"/>
    <mergeCell ref="A5:D5"/>
    <mergeCell ref="E5:I5"/>
    <mergeCell ref="A6:D6"/>
    <mergeCell ref="E6:I6"/>
  </mergeCells>
  <printOptions/>
  <pageMargins left="0" right="0" top="0" bottom="0" header="0.3" footer="0.3"/>
  <pageSetup fitToHeight="1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CBondoc</dc:creator>
  <cp:keywords/>
  <dc:description/>
  <cp:lastModifiedBy>Tito Maturan2012</cp:lastModifiedBy>
  <cp:lastPrinted>2015-04-28T16:15:51Z</cp:lastPrinted>
  <dcterms:created xsi:type="dcterms:W3CDTF">2005-01-07T16:52:00Z</dcterms:created>
  <dcterms:modified xsi:type="dcterms:W3CDTF">2021-05-28T21:58:06Z</dcterms:modified>
  <cp:category/>
  <cp:version/>
  <cp:contentType/>
  <cp:contentStatus/>
</cp:coreProperties>
</file>